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720" yWindow="330" windowWidth="11970" windowHeight="11520" activeTab="2"/>
  </bookViews>
  <sheets>
    <sheet name="Anul I" sheetId="5" r:id="rId1"/>
    <sheet name="Anul II" sheetId="4" r:id="rId2"/>
    <sheet name="Anul III" sheetId="3" r:id="rId3"/>
  </sheets>
  <definedNames>
    <definedName name="_xlnm.Print_Area" localSheetId="2">'Anul III'!$A$1:$O$56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2" i="5" l="1"/>
  <c r="J63" i="5" s="1"/>
  <c r="J58" i="5"/>
  <c r="J24" i="5"/>
  <c r="J28" i="5" s="1"/>
  <c r="C49" i="4" l="1"/>
  <c r="H46" i="4"/>
  <c r="L35" i="4"/>
  <c r="K35" i="4"/>
  <c r="J35" i="4"/>
  <c r="F35" i="4"/>
  <c r="E35" i="4"/>
  <c r="D35" i="4"/>
  <c r="C51" i="4" s="1"/>
  <c r="L25" i="4"/>
  <c r="K25" i="4"/>
  <c r="J25" i="4"/>
  <c r="F25" i="4"/>
  <c r="E25" i="4"/>
  <c r="D25" i="4"/>
  <c r="C52" i="4" l="1"/>
  <c r="H44" i="3"/>
  <c r="J34" i="3"/>
  <c r="E25" i="3"/>
  <c r="F25" i="3"/>
  <c r="E34" i="3"/>
  <c r="F34" i="3"/>
  <c r="K25" i="3"/>
  <c r="K34" i="3"/>
  <c r="L34" i="3"/>
  <c r="D25" i="3"/>
  <c r="D34" i="3"/>
  <c r="J25" i="3"/>
  <c r="C47" i="3"/>
  <c r="C50" i="3" l="1"/>
  <c r="C49" i="3"/>
  <c r="C48" i="3" l="1"/>
</calcChain>
</file>

<file path=xl/sharedStrings.xml><?xml version="1.0" encoding="utf-8"?>
<sst xmlns="http://schemas.openxmlformats.org/spreadsheetml/2006/main" count="536" uniqueCount="208">
  <si>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</si>
  <si>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</si>
  <si>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</si>
  <si>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</si>
  <si>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</si>
  <si>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</si>
  <si>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</si>
  <si>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</si>
  <si>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</si>
  <si>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</si>
  <si>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</si>
  <si>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</si>
  <si>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</si>
  <si>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</si>
  <si>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</si>
  <si>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</si>
  <si>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</si>
  <si>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examen</t>
  </si>
  <si>
    <t xml:space="preserve"> </t>
  </si>
  <si>
    <t>30 ECTS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</si>
  <si>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</si>
  <si>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</si>
  <si>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fundamentală</t>
  </si>
  <si>
    <t>specializare</t>
  </si>
  <si>
    <t>complementară</t>
  </si>
  <si>
    <t>Tip</t>
  </si>
  <si>
    <t>predare</t>
  </si>
  <si>
    <t>față în față</t>
  </si>
  <si>
    <t>Total ore/an: 448</t>
  </si>
  <si>
    <t>Total ore de curs: x din care y% online</t>
  </si>
  <si>
    <t>Total ore de activități practice: z din care w% online</t>
  </si>
  <si>
    <t>Discipline obligatorii</t>
  </si>
  <si>
    <t>colocviu</t>
  </si>
  <si>
    <t xml:space="preserve">Total ore / săptămână: </t>
  </si>
  <si>
    <t>Discipline facultative</t>
  </si>
  <si>
    <t>din care 0% online</t>
  </si>
  <si>
    <t>18 ECTS</t>
  </si>
  <si>
    <t>Geografia fizică a României (morfostructură și relief)</t>
  </si>
  <si>
    <t xml:space="preserve">Geografia populației și așezărilor României </t>
  </si>
  <si>
    <t>Dezvoltare regională și locală</t>
  </si>
  <si>
    <t xml:space="preserve">Urbanism și ecologie </t>
  </si>
  <si>
    <t xml:space="preserve">Organizarea și planificarea teritorială </t>
  </si>
  <si>
    <t>Geografia fizica a României  (climă, ape, vegetație, soluri)</t>
  </si>
  <si>
    <t>Geografia economica a României</t>
  </si>
  <si>
    <t>Etnogeografie</t>
  </si>
  <si>
    <t>Elaborarea planurilor de amenajare a teritoriului</t>
  </si>
  <si>
    <t xml:space="preserve">Legislație în urbanism și amenajarea teritoriului </t>
  </si>
  <si>
    <t>22 ECTS</t>
  </si>
  <si>
    <t>Carpații si Subcarpații-metode de analiză regională/Mari regiuni geografice ale României: Carpații și Subcarpații*</t>
  </si>
  <si>
    <t>Geografia mediului/Mediul și organizarea spațiului geografic</t>
  </si>
  <si>
    <t>Geografie regionala a României (Dealurile, podișurile si câmpiile)*/ Mari regiuni geografice ale României: Dealurile, podișurile și câmpiile*</t>
  </si>
  <si>
    <t>Medii geografice ale Terrei*/ Regiuni geografice ale Terrei*</t>
  </si>
  <si>
    <t xml:space="preserve">Geografie urbană </t>
  </si>
  <si>
    <t xml:space="preserve">Geografia Bucureștiului </t>
  </si>
  <si>
    <t xml:space="preserve">Legislație cadastrală  </t>
  </si>
  <si>
    <t>Geografie rurală</t>
  </si>
  <si>
    <t>Geografie comportamentala</t>
  </si>
  <si>
    <t>FACULTATEA DE GEOGRAFIE</t>
  </si>
  <si>
    <t>DOMENIUL: GEOGRAFIE</t>
  </si>
  <si>
    <t>PROGRAMUL DE STUDII UNIVERSITARE DE LICENȚĂ PLANIFICARE TERITORIALĂ</t>
  </si>
  <si>
    <t xml:space="preserve">        Total ore obligatorii / săptămână:</t>
  </si>
  <si>
    <t xml:space="preserve">        Total ore opționale / săptămână:</t>
  </si>
  <si>
    <t>Prof.univ.dr. Marian Preda</t>
  </si>
  <si>
    <t>Prof.univ. dr. Alexandru Nedelea</t>
  </si>
  <si>
    <t>Prof. univ. dr. Liliana Dumitrache</t>
  </si>
  <si>
    <t>Activități didactice cu credite peste cele prevăzute de legislație</t>
  </si>
  <si>
    <t>Susținerea lucrării de licență</t>
  </si>
  <si>
    <t>10 ECTS</t>
  </si>
  <si>
    <r>
      <t xml:space="preserve">DURATA STUDIILOR: </t>
    </r>
    <r>
      <rPr>
        <b/>
        <sz val="10"/>
        <rFont val="Arial"/>
        <family val="2"/>
      </rPr>
      <t>3 ANI (</t>
    </r>
    <r>
      <rPr>
        <b/>
        <sz val="10"/>
        <color theme="1"/>
        <rFont val="Arial"/>
        <family val="2"/>
      </rPr>
      <t>180 ECTS)</t>
    </r>
  </si>
  <si>
    <t>Practică în vederea elaborării lucrării de licență (4 saptamani x 10 ore =40 de ore)</t>
  </si>
  <si>
    <t xml:space="preserve">Discipline opționale </t>
  </si>
  <si>
    <t>Activitate de voluntariat</t>
  </si>
  <si>
    <t xml:space="preserve">Total ore  facultative/săptămână </t>
  </si>
  <si>
    <t xml:space="preserve">Plan de invatamant anul III 2026-2027 </t>
  </si>
  <si>
    <t>Plan de invatamant anul II 2026-2027</t>
  </si>
  <si>
    <t>Geomorfologie generală</t>
  </si>
  <si>
    <t>Geografia populației</t>
  </si>
  <si>
    <t>Analiză și planificare urbană</t>
  </si>
  <si>
    <t>Metodologia analizei teritoriale</t>
  </si>
  <si>
    <t>Economie generală</t>
  </si>
  <si>
    <t>Geografia așezărilor umane</t>
  </si>
  <si>
    <t>Geografie regională: Europa</t>
  </si>
  <si>
    <t>Sisteme teritoriale</t>
  </si>
  <si>
    <t>Tehnici de anchetă socială</t>
  </si>
  <si>
    <t>Practică profesională. Practică de teren-  2 saptamăni (10 zile lucrătoare x 8 ore + 4 ore colocviu = 84 ore)</t>
  </si>
  <si>
    <t>Pedologie generală*/Geografia solurilor*</t>
  </si>
  <si>
    <t>Cadastru general/Fenomene geografice de risc</t>
  </si>
  <si>
    <t>Biogeografie*/Zone și arii protejate*</t>
  </si>
  <si>
    <t>Cadastru de specialitate/Bonitarea terenurilor*</t>
  </si>
  <si>
    <t>Geomorfologie sculpturala*/Geomorfologie aplicata*</t>
  </si>
  <si>
    <t>Geografia transporturilor</t>
  </si>
  <si>
    <t>Geografia locuirii și relațiilor de vecinătate</t>
  </si>
  <si>
    <t>Antropologie urbană</t>
  </si>
  <si>
    <t>Geografie umanista</t>
  </si>
  <si>
    <r>
      <t>Activit</t>
    </r>
    <r>
      <rPr>
        <sz val="11"/>
        <color theme="4" tint="-0.249977111117893"/>
        <rFont val="Noteworthy Bold"/>
        <family val="2"/>
      </rPr>
      <t>ăț</t>
    </r>
    <r>
      <rPr>
        <sz val="11"/>
        <color theme="4" tint="-0.249977111117893"/>
        <rFont val="Arial Narrow"/>
        <family val="2"/>
      </rPr>
      <t>i aplicative/ Proiecte/cursuri/activitati CIVIS</t>
    </r>
  </si>
  <si>
    <t>Etica si integritate academica</t>
  </si>
  <si>
    <t xml:space="preserve">Total ore/an: </t>
  </si>
  <si>
    <r>
      <t xml:space="preserve">Introducere în management teritorial* / </t>
    </r>
    <r>
      <rPr>
        <sz val="10"/>
        <color rgb="FFFF0000"/>
        <rFont val="Arial"/>
        <family val="2"/>
      </rPr>
      <t>Managementul proiectelor*</t>
    </r>
  </si>
  <si>
    <r>
      <rPr>
        <sz val="10"/>
        <color rgb="FFFF0000"/>
        <rFont val="Arial"/>
        <family val="2"/>
      </rPr>
      <t>Geografie politică</t>
    </r>
    <r>
      <rPr>
        <b/>
        <sz val="10"/>
        <color rgb="FF4472C4"/>
        <rFont val="Arial"/>
        <family val="2"/>
      </rPr>
      <t>/Structuri politice europene*</t>
    </r>
  </si>
  <si>
    <r>
      <rPr>
        <b/>
        <sz val="10"/>
        <color rgb="FFFF0000"/>
        <rFont val="Arial"/>
        <family val="2"/>
      </rPr>
      <t>Geografie socială</t>
    </r>
    <r>
      <rPr>
        <b/>
        <sz val="10"/>
        <color rgb="FF4472C4"/>
        <rFont val="Arial"/>
        <family val="2"/>
      </rPr>
      <t>/Sociogeografie*</t>
    </r>
  </si>
  <si>
    <r>
      <rPr>
        <b/>
        <sz val="10"/>
        <color rgb="FFFF0000"/>
        <rFont val="Arial"/>
        <family val="2"/>
      </rPr>
      <t>Geografie culturală</t>
    </r>
    <r>
      <rPr>
        <b/>
        <sz val="10"/>
        <color rgb="FF4472C4"/>
        <rFont val="Arial"/>
        <family val="2"/>
      </rPr>
      <t>/Etică și integritate academică*</t>
    </r>
  </si>
  <si>
    <t>Universitatea</t>
  </si>
  <si>
    <t>Universitatea din București</t>
  </si>
  <si>
    <t>Facultatea</t>
  </si>
  <si>
    <t>Facultatea de Geografie</t>
  </si>
  <si>
    <t>Domeniul de licență</t>
  </si>
  <si>
    <t>Geografie</t>
  </si>
  <si>
    <t>Programul de studii</t>
  </si>
  <si>
    <t>Planificare Teritorială</t>
  </si>
  <si>
    <t>Limba de predare</t>
  </si>
  <si>
    <t>Română</t>
  </si>
  <si>
    <t>Forma de învățământ</t>
  </si>
  <si>
    <t>Cu frecvență</t>
  </si>
  <si>
    <t>Durata studiilor / nr. semestre</t>
  </si>
  <si>
    <t>3 ani / 6 semestre</t>
  </si>
  <si>
    <t>Număr total de credite ECTS</t>
  </si>
  <si>
    <t>180</t>
  </si>
  <si>
    <t>Nivelul calificării (CNC/EQF)</t>
  </si>
  <si>
    <t xml:space="preserve"> Nivel 6 / EQF 6</t>
  </si>
  <si>
    <t>Promoția de la care se aplică</t>
  </si>
  <si>
    <t>2026-2029</t>
  </si>
  <si>
    <t>Anul I - Semestrul I</t>
  </si>
  <si>
    <t>Anul universitar 2026 - 2027</t>
  </si>
  <si>
    <t>Cod
disciplină</t>
  </si>
  <si>
    <t>Denumirea disciplinei</t>
  </si>
  <si>
    <t>Categorie
formativă
(DF/DS/DC)</t>
  </si>
  <si>
    <t>Regim
(DOB/DOP/DFA)</t>
  </si>
  <si>
    <t>C</t>
  </si>
  <si>
    <t>S</t>
  </si>
  <si>
    <t>L/LP</t>
  </si>
  <si>
    <t>P</t>
  </si>
  <si>
    <t>Total
ore</t>
  </si>
  <si>
    <t>Total ore
online</t>
  </si>
  <si>
    <t>ECTS</t>
  </si>
  <si>
    <t>Forma de
evaluare</t>
  </si>
  <si>
    <t>PT-11T</t>
  </si>
  <si>
    <t>Topografie</t>
  </si>
  <si>
    <t>DF</t>
  </si>
  <si>
    <t>DOB</t>
  </si>
  <si>
    <t>PT-11GFG</t>
  </si>
  <si>
    <t>Geografie fizică generală</t>
  </si>
  <si>
    <t>PT-11M</t>
  </si>
  <si>
    <t>Meteorologie</t>
  </si>
  <si>
    <t>PT-11H</t>
  </si>
  <si>
    <t>Hidrologie (generală și ape subterane)</t>
  </si>
  <si>
    <t>PT-11GE</t>
  </si>
  <si>
    <t>Geografie economică</t>
  </si>
  <si>
    <t>PT-11TCA</t>
  </si>
  <si>
    <t>Tehnici cantitative de analiză teritorială</t>
  </si>
  <si>
    <t>DS</t>
  </si>
  <si>
    <t>PT-11ISI</t>
  </si>
  <si>
    <t>Introducere în sisteme informaționale geografice</t>
  </si>
  <si>
    <t>DC</t>
  </si>
  <si>
    <t>Total ore obligatorii / săptămână</t>
  </si>
  <si>
    <t>Discipline opționale</t>
  </si>
  <si>
    <t>PT-11O/PT-11GMO</t>
  </si>
  <si>
    <t>Oceanografie/Geografia mărilor și oceanelor</t>
  </si>
  <si>
    <t>DOP</t>
  </si>
  <si>
    <t>Total ore opționale / săptămână</t>
  </si>
  <si>
    <t>TOTAL ore obligatorii + opționale / săptămână (DOB+DOP)</t>
  </si>
  <si>
    <t>6E,2C</t>
  </si>
  <si>
    <t>PT-11AV</t>
  </si>
  <si>
    <t>DFA</t>
  </si>
  <si>
    <t>PT-11LS</t>
  </si>
  <si>
    <t>Limbă străină</t>
  </si>
  <si>
    <t>PT-11AA</t>
  </si>
  <si>
    <t>Activități aplicative/proiecte/cursuri/activități CIVIS</t>
  </si>
  <si>
    <t>PT-11GG</t>
  </si>
  <si>
    <t>Geologie generală</t>
  </si>
  <si>
    <t>Total ore facultative / săptămână</t>
  </si>
  <si>
    <t>Total credite per semestru</t>
  </si>
  <si>
    <t>Total ore obligatorii pe săptămână</t>
  </si>
  <si>
    <t>C = curs; S = seminar; L/LP = laborator / lucrări practice; P = proiect.   DF = discipline fundamentale; DS = discipline de specializare; DC = discipline complementare.   DOB = discipline obligatorii; DOP = discipline opționale; DFA = discipline facultative.</t>
  </si>
  <si>
    <t>PT-11EF</t>
  </si>
  <si>
    <t>Educație fizică</t>
  </si>
  <si>
    <t>-</t>
  </si>
  <si>
    <t>PT-11LS2</t>
  </si>
  <si>
    <t>Anul I - Semestrul II</t>
  </si>
  <si>
    <t>PT-12C</t>
  </si>
  <si>
    <t>Cartografie</t>
  </si>
  <si>
    <t>PT-12GUG</t>
  </si>
  <si>
    <t>Geografie umană generală</t>
  </si>
  <si>
    <t>PT-12C2</t>
  </si>
  <si>
    <t>Climatologie</t>
  </si>
  <si>
    <t>PT-12H</t>
  </si>
  <si>
    <t>Hidrologie (potamologie și limnologie)</t>
  </si>
  <si>
    <t>PT-12IPT</t>
  </si>
  <si>
    <t>Introducere în planificare teritorială</t>
  </si>
  <si>
    <t>PT-12T</t>
  </si>
  <si>
    <t>Teledetecție</t>
  </si>
  <si>
    <t>PT-12GMN</t>
  </si>
  <si>
    <t>Geografia Mării Negre</t>
  </si>
  <si>
    <t>PT-12APT</t>
  </si>
  <si>
    <t>Aplicație practică de teren - 1 săptămână (5 zile lucrătoare x 8 ore + 2 ore colocviu = 42 ore/sem. II)</t>
  </si>
  <si>
    <t>PT-12SIG/PT-12CD</t>
  </si>
  <si>
    <t>Sisteme informaționale geografice (GIS)/Cartografie digitală</t>
  </si>
  <si>
    <t>PT-12GAI/PT-12GRN</t>
  </si>
  <si>
    <t>Geografia activităților industriale/Geografia resurselor naturale</t>
  </si>
  <si>
    <t>6E,3C,1V</t>
  </si>
  <si>
    <t xml:space="preserve">Discipline facultative  </t>
  </si>
  <si>
    <t>PT-12GR</t>
  </si>
  <si>
    <t>Geologia României</t>
  </si>
  <si>
    <t>PT-12AV</t>
  </si>
  <si>
    <t>PT-12LS</t>
  </si>
  <si>
    <t>PT-12AA</t>
  </si>
  <si>
    <t>PT-12LS2</t>
  </si>
  <si>
    <t>Prof.univ.dr. Alexandru Nedelea</t>
  </si>
  <si>
    <t>Prof.univ.dr. Liliana Dumitrache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</si>
</sst>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theme="4" tint="-0.249977111117893"/>
      <name val="Noteworthy Bold"/>
      <family val="2"/>
    </font>
    <font>
      <sz val="11"/>
      <color theme="4" tint="-0.249977111117893"/>
      <name val="Arial Narrow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4"/>
      <name val="Aptos Narrow"/>
      <charset val="1"/>
    </font>
    <font>
      <b/>
      <sz val="11"/>
      <name val="Aptos Narrow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i/>
      <sz val="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F8F49F"/>
        <bgColor rgb="FFFFFF99"/>
      </patternFill>
    </fill>
    <fill>
      <patternFill patternType="solid">
        <fgColor rgb="FFB1FFBF"/>
        <bgColor rgb="FFCCFFCC"/>
      </patternFill>
    </fill>
    <fill>
      <patternFill patternType="solid">
        <fgColor theme="0"/>
        <bgColor rgb="FFCCFFCC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9" tint="0.59999389629810485"/>
        <bgColor rgb="FFCCFFCC"/>
      </patternFill>
    </fill>
    <fill>
      <patternFill patternType="solid">
        <fgColor rgb="FFD9EAF7"/>
        <bgColor rgb="FFCCFFFF"/>
      </patternFill>
    </fill>
  </fills>
  <borders count="8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7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" fillId="0" borderId="9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11" fillId="0" borderId="9"/>
  </cellStyleXfs>
  <cellXfs count="2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20" xfId="0" applyFont="1" applyBorder="1"/>
    <xf numFmtId="0" fontId="6" fillId="0" borderId="29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6" xfId="0" applyFont="1" applyBorder="1"/>
    <xf numFmtId="0" fontId="1" fillId="0" borderId="26" xfId="0" applyFont="1" applyBorder="1"/>
    <xf numFmtId="0" fontId="2" fillId="0" borderId="11" xfId="0" applyFont="1" applyBorder="1"/>
    <xf numFmtId="0" fontId="2" fillId="0" borderId="43" xfId="0" applyFont="1" applyBorder="1"/>
    <xf numFmtId="0" fontId="2" fillId="0" borderId="11" xfId="0" applyFont="1" applyBorder="1" applyAlignment="1">
      <alignment horizontal="left" vertical="center"/>
    </xf>
    <xf numFmtId="0" fontId="2" fillId="0" borderId="10" xfId="0" applyFont="1" applyBorder="1"/>
    <xf numFmtId="0" fontId="1" fillId="2" borderId="9" xfId="0" applyFont="1" applyFill="1" applyBorder="1" applyAlignment="1">
      <alignment horizontal="left" vertical="center"/>
    </xf>
    <xf numFmtId="0" fontId="2" fillId="2" borderId="48" xfId="0" applyFont="1" applyFill="1" applyBorder="1"/>
    <xf numFmtId="0" fontId="6" fillId="0" borderId="27" xfId="0" applyFont="1" applyBorder="1" applyAlignment="1">
      <alignment horizontal="center"/>
    </xf>
    <xf numFmtId="0" fontId="2" fillId="0" borderId="53" xfId="0" applyFont="1" applyBorder="1"/>
    <xf numFmtId="0" fontId="6" fillId="0" borderId="42" xfId="0" applyFont="1" applyBorder="1" applyAlignment="1">
      <alignment horizontal="center"/>
    </xf>
    <xf numFmtId="0" fontId="2" fillId="0" borderId="54" xfId="0" applyFont="1" applyBorder="1"/>
    <xf numFmtId="0" fontId="2" fillId="0" borderId="9" xfId="0" applyFont="1" applyBorder="1"/>
    <xf numFmtId="0" fontId="1" fillId="2" borderId="61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9" fillId="0" borderId="44" xfId="0" applyFont="1" applyBorder="1"/>
    <xf numFmtId="0" fontId="9" fillId="0" borderId="45" xfId="0" applyFont="1" applyBorder="1"/>
    <xf numFmtId="0" fontId="9" fillId="0" borderId="0" xfId="0" applyFont="1"/>
    <xf numFmtId="0" fontId="10" fillId="0" borderId="4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9" fillId="0" borderId="22" xfId="0" applyFont="1" applyBorder="1" applyAlignment="1">
      <alignment horizontal="right"/>
    </xf>
    <xf numFmtId="0" fontId="9" fillId="0" borderId="12" xfId="0" applyFont="1" applyBorder="1"/>
    <xf numFmtId="0" fontId="9" fillId="0" borderId="61" xfId="0" applyFont="1" applyBorder="1"/>
    <xf numFmtId="0" fontId="9" fillId="2" borderId="49" xfId="0" applyFont="1" applyFill="1" applyBorder="1"/>
    <xf numFmtId="0" fontId="9" fillId="2" borderId="50" xfId="0" applyFont="1" applyFill="1" applyBorder="1"/>
    <xf numFmtId="0" fontId="9" fillId="2" borderId="51" xfId="0" applyFont="1" applyFill="1" applyBorder="1"/>
    <xf numFmtId="0" fontId="9" fillId="2" borderId="9" xfId="0" applyFont="1" applyFill="1" applyBorder="1"/>
    <xf numFmtId="0" fontId="9" fillId="2" borderId="7" xfId="0" applyFont="1" applyFill="1" applyBorder="1"/>
    <xf numFmtId="0" fontId="9" fillId="2" borderId="44" xfId="0" applyFont="1" applyFill="1" applyBorder="1"/>
    <xf numFmtId="0" fontId="9" fillId="2" borderId="7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45" xfId="0" applyFont="1" applyFill="1" applyBorder="1"/>
    <xf numFmtId="0" fontId="9" fillId="2" borderId="16" xfId="0" applyFont="1" applyFill="1" applyBorder="1"/>
    <xf numFmtId="0" fontId="8" fillId="3" borderId="2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left"/>
    </xf>
    <xf numFmtId="0" fontId="1" fillId="0" borderId="63" xfId="0" applyFont="1" applyBorder="1"/>
    <xf numFmtId="0" fontId="8" fillId="4" borderId="52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 wrapText="1"/>
    </xf>
    <xf numFmtId="0" fontId="2" fillId="0" borderId="62" xfId="0" applyFont="1" applyBorder="1"/>
    <xf numFmtId="0" fontId="8" fillId="3" borderId="35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2" xfId="0" applyFont="1" applyBorder="1" applyAlignment="1">
      <alignment wrapText="1"/>
    </xf>
    <xf numFmtId="0" fontId="6" fillId="0" borderId="44" xfId="0" applyFont="1" applyBorder="1" applyAlignment="1">
      <alignment horizontal="center"/>
    </xf>
    <xf numFmtId="0" fontId="6" fillId="0" borderId="63" xfId="0" applyFont="1" applyBorder="1"/>
    <xf numFmtId="0" fontId="11" fillId="0" borderId="0" xfId="0" applyFont="1"/>
    <xf numFmtId="0" fontId="2" fillId="0" borderId="60" xfId="0" applyFont="1" applyBorder="1"/>
    <xf numFmtId="0" fontId="8" fillId="3" borderId="4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horizontal="center" vertical="center"/>
    </xf>
    <xf numFmtId="0" fontId="2" fillId="0" borderId="63" xfId="0" applyFont="1" applyBorder="1"/>
    <xf numFmtId="0" fontId="8" fillId="3" borderId="63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2" fillId="0" borderId="57" xfId="0" applyFont="1" applyBorder="1"/>
    <xf numFmtId="0" fontId="8" fillId="3" borderId="6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6" fillId="0" borderId="66" xfId="0" applyFont="1" applyBorder="1" applyAlignment="1">
      <alignment horizontal="center"/>
    </xf>
    <xf numFmtId="0" fontId="2" fillId="0" borderId="67" xfId="0" applyFont="1" applyBorder="1"/>
    <xf numFmtId="0" fontId="10" fillId="0" borderId="4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0" xfId="0" applyFont="1"/>
    <xf numFmtId="0" fontId="0" fillId="0" borderId="63" xfId="0" applyBorder="1"/>
    <xf numFmtId="0" fontId="0" fillId="0" borderId="0" xfId="0"/>
    <xf numFmtId="0" fontId="16" fillId="3" borderId="27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" fillId="0" borderId="9" xfId="0" applyFont="1" applyBorder="1"/>
    <xf numFmtId="0" fontId="2" fillId="0" borderId="63" xfId="0" applyFont="1" applyBorder="1" applyAlignment="1">
      <alignment wrapText="1"/>
    </xf>
    <xf numFmtId="0" fontId="0" fillId="0" borderId="0" xfId="0"/>
    <xf numFmtId="0" fontId="10" fillId="0" borderId="44" xfId="0" applyFont="1" applyBorder="1"/>
    <xf numFmtId="0" fontId="10" fillId="0" borderId="45" xfId="0" applyFont="1" applyBorder="1"/>
    <xf numFmtId="0" fontId="10" fillId="0" borderId="46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8" fillId="3" borderId="44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center" vertical="center"/>
    </xf>
    <xf numFmtId="0" fontId="17" fillId="3" borderId="70" xfId="0" applyFont="1" applyFill="1" applyBorder="1" applyAlignment="1">
      <alignment horizontal="center" vertical="center"/>
    </xf>
    <xf numFmtId="0" fontId="8" fillId="3" borderId="59" xfId="0" applyFont="1" applyFill="1" applyBorder="1" applyAlignment="1">
      <alignment horizontal="center" vertical="center" wrapText="1"/>
    </xf>
    <xf numFmtId="0" fontId="18" fillId="0" borderId="71" xfId="0" applyFont="1" applyBorder="1" applyAlignment="1">
      <alignment vertical="center"/>
    </xf>
    <xf numFmtId="0" fontId="2" fillId="0" borderId="72" xfId="0" applyFont="1" applyBorder="1"/>
    <xf numFmtId="0" fontId="19" fillId="5" borderId="73" xfId="0" applyFont="1" applyFill="1" applyBorder="1" applyAlignment="1">
      <alignment horizontal="center" vertical="center"/>
    </xf>
    <xf numFmtId="0" fontId="19" fillId="5" borderId="74" xfId="0" applyFont="1" applyFill="1" applyBorder="1" applyAlignment="1">
      <alignment horizontal="center" vertical="center"/>
    </xf>
    <xf numFmtId="0" fontId="19" fillId="5" borderId="75" xfId="0" applyFont="1" applyFill="1" applyBorder="1" applyAlignment="1">
      <alignment horizontal="center" vertical="center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0" fontId="19" fillId="5" borderId="78" xfId="0" applyFont="1" applyFill="1" applyBorder="1" applyAlignment="1">
      <alignment horizontal="center" vertical="center" wrapText="1"/>
    </xf>
    <xf numFmtId="0" fontId="19" fillId="6" borderId="79" xfId="0" applyFont="1" applyFill="1" applyBorder="1" applyAlignment="1">
      <alignment horizontal="center" vertical="center"/>
    </xf>
    <xf numFmtId="0" fontId="19" fillId="6" borderId="76" xfId="0" applyFont="1" applyFill="1" applyBorder="1" applyAlignment="1">
      <alignment horizontal="center" vertical="center"/>
    </xf>
    <xf numFmtId="0" fontId="19" fillId="6" borderId="78" xfId="0" applyFont="1" applyFill="1" applyBorder="1" applyAlignment="1">
      <alignment horizontal="center" vertical="center"/>
    </xf>
    <xf numFmtId="0" fontId="20" fillId="3" borderId="7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7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8" fillId="4" borderId="40" xfId="7" applyFont="1" applyFill="1" applyBorder="1" applyAlignment="1">
      <alignment horizontal="center" vertical="center"/>
    </xf>
    <xf numFmtId="0" fontId="8" fillId="7" borderId="40" xfId="7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8" fillId="3" borderId="27" xfId="7" applyFont="1" applyFill="1" applyBorder="1" applyAlignment="1">
      <alignment horizontal="center" vertical="center"/>
    </xf>
    <xf numFmtId="0" fontId="8" fillId="3" borderId="29" xfId="7" applyFont="1" applyFill="1" applyBorder="1" applyAlignment="1">
      <alignment horizontal="center" vertical="center"/>
    </xf>
    <xf numFmtId="0" fontId="8" fillId="4" borderId="40" xfId="7" applyFont="1" applyFill="1" applyBorder="1" applyAlignment="1">
      <alignment horizontal="center" vertical="center"/>
    </xf>
    <xf numFmtId="0" fontId="6" fillId="0" borderId="9" xfId="0" applyFont="1" applyBorder="1"/>
    <xf numFmtId="0" fontId="1" fillId="0" borderId="0" xfId="0" applyFont="1"/>
    <xf numFmtId="0" fontId="0" fillId="0" borderId="0" xfId="0"/>
    <xf numFmtId="0" fontId="10" fillId="0" borderId="4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43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5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7" xfId="0" applyFont="1" applyBorder="1" applyAlignment="1">
      <alignment horizontal="left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2" fillId="0" borderId="61" xfId="0" applyFont="1" applyBorder="1"/>
    <xf numFmtId="0" fontId="10" fillId="0" borderId="14" xfId="0" applyFont="1" applyBorder="1" applyAlignment="1">
      <alignment horizontal="right"/>
    </xf>
    <xf numFmtId="0" fontId="9" fillId="0" borderId="14" xfId="0" applyFont="1" applyBorder="1"/>
    <xf numFmtId="0" fontId="2" fillId="0" borderId="61" xfId="0" applyFont="1" applyBorder="1" applyAlignment="1">
      <alignment horizontal="left" vertical="center"/>
    </xf>
    <xf numFmtId="0" fontId="2" fillId="2" borderId="60" xfId="0" applyFont="1" applyFill="1" applyBorder="1"/>
    <xf numFmtId="0" fontId="9" fillId="2" borderId="44" xfId="0" applyFont="1" applyFill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60" xfId="0" applyFont="1" applyBorder="1" applyAlignment="1">
      <alignment horizontal="center"/>
    </xf>
    <xf numFmtId="0" fontId="6" fillId="0" borderId="63" xfId="0" applyFont="1" applyBorder="1" applyAlignment="1">
      <alignment wrapText="1"/>
    </xf>
    <xf numFmtId="0" fontId="8" fillId="3" borderId="81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left" vertical="center"/>
    </xf>
    <xf numFmtId="0" fontId="2" fillId="0" borderId="35" xfId="0" applyFont="1" applyBorder="1"/>
    <xf numFmtId="0" fontId="8" fillId="3" borderId="29" xfId="0" applyFont="1" applyFill="1" applyBorder="1" applyAlignment="1">
      <alignment horizontal="center" vertical="center" wrapText="1"/>
    </xf>
    <xf numFmtId="0" fontId="8" fillId="4" borderId="8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6" fillId="0" borderId="52" xfId="0" applyFont="1" applyBorder="1"/>
    <xf numFmtId="0" fontId="6" fillId="0" borderId="83" xfId="0" applyFont="1" applyBorder="1" applyAlignment="1">
      <alignment wrapText="1"/>
    </xf>
    <xf numFmtId="0" fontId="2" fillId="0" borderId="84" xfId="0" applyFont="1" applyBorder="1"/>
    <xf numFmtId="0" fontId="8" fillId="8" borderId="69" xfId="0" applyFont="1" applyFill="1" applyBorder="1" applyAlignment="1">
      <alignment horizontal="center" vertical="center"/>
    </xf>
    <xf numFmtId="0" fontId="17" fillId="8" borderId="55" xfId="0" applyFont="1" applyFill="1" applyBorder="1" applyAlignment="1">
      <alignment horizontal="center" vertical="center"/>
    </xf>
    <xf numFmtId="0" fontId="8" fillId="8" borderId="56" xfId="0" applyFont="1" applyFill="1" applyBorder="1" applyAlignment="1">
      <alignment horizontal="center" vertical="center"/>
    </xf>
    <xf numFmtId="0" fontId="8" fillId="8" borderId="57" xfId="0" applyFont="1" applyFill="1" applyBorder="1" applyAlignment="1">
      <alignment horizontal="center" vertical="center"/>
    </xf>
    <xf numFmtId="0" fontId="17" fillId="8" borderId="70" xfId="0" applyFont="1" applyFill="1" applyBorder="1" applyAlignment="1">
      <alignment horizontal="center" vertical="center"/>
    </xf>
    <xf numFmtId="0" fontId="8" fillId="8" borderId="59" xfId="0" applyFont="1" applyFill="1" applyBorder="1" applyAlignment="1">
      <alignment horizontal="center" vertical="center" wrapText="1"/>
    </xf>
    <xf numFmtId="0" fontId="6" fillId="9" borderId="40" xfId="0" applyFont="1" applyFill="1" applyBorder="1" applyAlignment="1">
      <alignment horizontal="left" vertical="center" wrapText="1"/>
    </xf>
    <xf numFmtId="0" fontId="2" fillId="9" borderId="53" xfId="0" applyFont="1" applyFill="1" applyBorder="1"/>
    <xf numFmtId="0" fontId="8" fillId="10" borderId="8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8" fillId="10" borderId="39" xfId="0" applyFont="1" applyFill="1" applyBorder="1" applyAlignment="1">
      <alignment horizontal="center" vertical="center"/>
    </xf>
    <xf numFmtId="0" fontId="8" fillId="10" borderId="57" xfId="0" applyFont="1" applyFill="1" applyBorder="1" applyAlignment="1">
      <alignment horizontal="center" vertical="center"/>
    </xf>
    <xf numFmtId="0" fontId="25" fillId="10" borderId="36" xfId="0" applyFont="1" applyFill="1" applyBorder="1" applyAlignment="1">
      <alignment horizontal="center" vertical="center"/>
    </xf>
    <xf numFmtId="0" fontId="8" fillId="10" borderId="59" xfId="0" applyFont="1" applyFill="1" applyBorder="1" applyAlignment="1">
      <alignment horizontal="center" vertical="center" wrapText="1"/>
    </xf>
    <xf numFmtId="0" fontId="8" fillId="11" borderId="36" xfId="0" applyFont="1" applyFill="1" applyBorder="1" applyAlignment="1">
      <alignment horizontal="center" vertical="center"/>
    </xf>
    <xf numFmtId="0" fontId="8" fillId="11" borderId="40" xfId="0" applyFont="1" applyFill="1" applyBorder="1" applyAlignment="1">
      <alignment horizontal="center" vertical="center"/>
    </xf>
    <xf numFmtId="0" fontId="8" fillId="11" borderId="64" xfId="0" applyFont="1" applyFill="1" applyBorder="1" applyAlignment="1">
      <alignment horizontal="center" vertical="center"/>
    </xf>
    <xf numFmtId="0" fontId="8" fillId="11" borderId="41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 wrapText="1"/>
    </xf>
    <xf numFmtId="0" fontId="2" fillId="9" borderId="0" xfId="0" applyFont="1" applyFill="1"/>
    <xf numFmtId="0" fontId="0" fillId="9" borderId="0" xfId="0" applyFill="1"/>
    <xf numFmtId="0" fontId="0" fillId="0" borderId="0" xfId="0"/>
    <xf numFmtId="0" fontId="6" fillId="0" borderId="60" xfId="26" applyFont="1" applyBorder="1" applyAlignment="1">
      <alignment horizontal="center"/>
    </xf>
    <xf numFmtId="0" fontId="6" fillId="0" borderId="63" xfId="26" applyFont="1" applyBorder="1" applyAlignment="1">
      <alignment wrapText="1"/>
    </xf>
    <xf numFmtId="0" fontId="2" fillId="0" borderId="86" xfId="26" applyFont="1" applyBorder="1"/>
    <xf numFmtId="0" fontId="8" fillId="3" borderId="63" xfId="26" applyFont="1" applyFill="1" applyBorder="1" applyAlignment="1">
      <alignment horizontal="center" vertical="center"/>
    </xf>
    <xf numFmtId="0" fontId="8" fillId="3" borderId="63" xfId="26" applyFont="1" applyFill="1" applyBorder="1" applyAlignment="1">
      <alignment horizontal="center" vertical="center" wrapText="1"/>
    </xf>
    <xf numFmtId="0" fontId="8" fillId="4" borderId="63" xfId="26" applyFont="1" applyFill="1" applyBorder="1" applyAlignment="1">
      <alignment horizontal="center" vertical="center"/>
    </xf>
    <xf numFmtId="0" fontId="0" fillId="0" borderId="0" xfId="0"/>
    <xf numFmtId="0" fontId="10" fillId="0" borderId="6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1" fillId="2" borderId="6" xfId="0" applyFont="1" applyFill="1" applyBorder="1" applyAlignment="1">
      <alignment horizontal="center"/>
    </xf>
    <xf numFmtId="0" fontId="2" fillId="0" borderId="61" xfId="0" applyFont="1" applyBorder="1"/>
    <xf numFmtId="0" fontId="2" fillId="0" borderId="8" xfId="0" applyFont="1" applyBorder="1"/>
    <xf numFmtId="0" fontId="10" fillId="0" borderId="47" xfId="0" applyFont="1" applyBorder="1" applyAlignment="1">
      <alignment horizontal="center"/>
    </xf>
    <xf numFmtId="0" fontId="9" fillId="0" borderId="61" xfId="0" applyFont="1" applyBorder="1"/>
    <xf numFmtId="0" fontId="9" fillId="0" borderId="8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3" fillId="0" borderId="11" xfId="0" applyFont="1" applyBorder="1"/>
    <xf numFmtId="0" fontId="3" fillId="0" borderId="8" xfId="0" applyFont="1" applyBorder="1"/>
    <xf numFmtId="0" fontId="9" fillId="0" borderId="11" xfId="0" applyFont="1" applyBorder="1"/>
    <xf numFmtId="0" fontId="28" fillId="12" borderId="9" xfId="0" applyFont="1" applyFill="1" applyBorder="1" applyAlignment="1">
      <alignment horizontal="left" vertical="center" wrapText="1"/>
    </xf>
    <xf numFmtId="0" fontId="29" fillId="12" borderId="9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2" fillId="12" borderId="87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left" vertical="center"/>
    </xf>
    <xf numFmtId="0" fontId="33" fillId="0" borderId="63" xfId="0" applyFont="1" applyFill="1" applyBorder="1" applyAlignment="1">
      <alignment horizontal="center" vertical="center"/>
    </xf>
    <xf numFmtId="0" fontId="34" fillId="0" borderId="63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left" vertical="center" wrapText="1"/>
    </xf>
    <xf numFmtId="0" fontId="34" fillId="0" borderId="63" xfId="0" applyFont="1" applyFill="1" applyBorder="1" applyAlignment="1">
      <alignment horizontal="left" vertical="center" wrapText="1"/>
    </xf>
    <xf numFmtId="0" fontId="0" fillId="0" borderId="0" xfId="0" applyFill="1"/>
    <xf numFmtId="0" fontId="33" fillId="0" borderId="88" xfId="0" applyFont="1" applyFill="1" applyBorder="1" applyAlignment="1">
      <alignment horizontal="left" vertical="center" wrapText="1"/>
    </xf>
    <xf numFmtId="0" fontId="34" fillId="0" borderId="88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center" vertical="center"/>
    </xf>
    <xf numFmtId="0" fontId="35" fillId="0" borderId="63" xfId="0" applyFont="1" applyBorder="1" applyAlignment="1">
      <alignment horizontal="left" vertical="center" wrapText="1"/>
    </xf>
    <xf numFmtId="0" fontId="34" fillId="0" borderId="63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 wrapText="1"/>
    </xf>
    <xf numFmtId="0" fontId="0" fillId="0" borderId="9" xfId="0" applyBorder="1"/>
    <xf numFmtId="0" fontId="29" fillId="0" borderId="9" xfId="0" applyFont="1" applyBorder="1" applyAlignment="1">
      <alignment horizontal="left" vertical="center"/>
    </xf>
    <xf numFmtId="0" fontId="33" fillId="0" borderId="63" xfId="0" applyFont="1" applyBorder="1" applyAlignment="1">
      <alignment horizontal="center" vertical="center"/>
    </xf>
    <xf numFmtId="0" fontId="33" fillId="0" borderId="63" xfId="0" applyFont="1" applyBorder="1" applyAlignment="1">
      <alignment horizontal="left" vertical="center" wrapText="1"/>
    </xf>
    <xf numFmtId="0" fontId="33" fillId="0" borderId="63" xfId="0" applyFont="1" applyFill="1" applyBorder="1" applyAlignment="1">
      <alignment horizontal="left" vertical="center" wrapText="1"/>
    </xf>
    <xf numFmtId="0" fontId="34" fillId="0" borderId="0" xfId="0" applyFont="1"/>
    <xf numFmtId="0" fontId="33" fillId="0" borderId="0" xfId="0" applyFont="1"/>
  </cellXfs>
  <cellStyles count="27"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 parcurs" xfId="2" builtinId="9" hidden="1"/>
    <cellStyle name="Hyperlink parcurs" xfId="4" builtinId="9" hidden="1"/>
    <cellStyle name="Hyperlink parcurs" xfId="6" builtinId="9" hidden="1"/>
    <cellStyle name="Hyperlink parcurs" xfId="9" builtinId="9" hidden="1"/>
    <cellStyle name="Hyperlink parcurs" xfId="11" builtinId="9" hidden="1"/>
    <cellStyle name="Hyperlink parcurs" xfId="13" builtinId="9" hidden="1"/>
    <cellStyle name="Hyperlink parcurs" xfId="15" builtinId="9" hidden="1"/>
    <cellStyle name="Hyperlink parcurs" xfId="17" builtinId="9" hidden="1"/>
    <cellStyle name="Hyperlink parcurs" xfId="19" builtinId="9" hidden="1"/>
    <cellStyle name="Hyperlink parcurs" xfId="21" builtinId="9" hidden="1"/>
    <cellStyle name="Hyperlink parcurs" xfId="23" builtinId="9" hidden="1"/>
    <cellStyle name="Hyperlink parcurs" xfId="25" builtinId="9" hidden="1"/>
    <cellStyle name="Normal" xfId="0" builtinId="0"/>
    <cellStyle name="Normal 2" xfId="7"/>
    <cellStyle name="Normal 4" xfId="26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opLeftCell="A70" workbookViewId="0">
      <selection activeCell="I86" sqref="I86"/>
    </sheetView>
  </sheetViews>
  <sheetFormatPr defaultColWidth="8.7109375" defaultRowHeight="12.75"/>
  <cols>
    <col min="1" max="1" width="5" style="242" customWidth="1"/>
    <col min="2" max="2" width="16.28515625" style="242" customWidth="1"/>
    <col min="3" max="3" width="40" style="242" customWidth="1"/>
    <col min="4" max="4" width="10" style="242" customWidth="1"/>
    <col min="5" max="5" width="9" style="242" customWidth="1"/>
    <col min="6" max="7" width="5" style="242" customWidth="1"/>
    <col min="8" max="8" width="7" style="242" customWidth="1"/>
    <col min="9" max="9" width="5" style="242" customWidth="1"/>
    <col min="10" max="11" width="8" style="242" customWidth="1"/>
    <col min="12" max="12" width="6" style="242" customWidth="1"/>
    <col min="13" max="13" width="13" style="242" customWidth="1"/>
    <col min="14" max="16384" width="8.7109375" style="242"/>
  </cols>
  <sheetData>
    <row r="1" spans="1:13" ht="15" customHeight="1">
      <c r="A1" s="266" t="s">
        <v>101</v>
      </c>
      <c r="B1" s="266"/>
      <c r="C1" s="266"/>
      <c r="D1" s="266"/>
      <c r="E1" s="266"/>
      <c r="F1" s="266"/>
      <c r="G1" s="267" t="s">
        <v>102</v>
      </c>
      <c r="H1" s="267"/>
      <c r="I1" s="267"/>
      <c r="J1" s="267"/>
      <c r="K1" s="267"/>
      <c r="L1" s="267"/>
      <c r="M1" s="267"/>
    </row>
    <row r="2" spans="1:13" ht="15" customHeight="1">
      <c r="A2" s="266" t="s">
        <v>103</v>
      </c>
      <c r="B2" s="266"/>
      <c r="C2" s="266"/>
      <c r="D2" s="266"/>
      <c r="E2" s="266"/>
      <c r="F2" s="266"/>
      <c r="G2" s="267" t="s">
        <v>104</v>
      </c>
      <c r="H2" s="267"/>
      <c r="I2" s="267"/>
      <c r="J2" s="267"/>
      <c r="K2" s="267"/>
      <c r="L2" s="267"/>
      <c r="M2" s="267"/>
    </row>
    <row r="3" spans="1:13" ht="15" customHeight="1">
      <c r="A3" s="266" t="s">
        <v>105</v>
      </c>
      <c r="B3" s="266"/>
      <c r="C3" s="266"/>
      <c r="D3" s="266"/>
      <c r="E3" s="266"/>
      <c r="F3" s="266"/>
      <c r="G3" s="267" t="s">
        <v>106</v>
      </c>
      <c r="H3" s="267"/>
      <c r="I3" s="267"/>
      <c r="J3" s="267"/>
      <c r="K3" s="267"/>
      <c r="L3" s="267"/>
      <c r="M3" s="267"/>
    </row>
    <row r="4" spans="1:13" ht="15" customHeight="1">
      <c r="A4" s="266" t="s">
        <v>107</v>
      </c>
      <c r="B4" s="266"/>
      <c r="C4" s="266"/>
      <c r="D4" s="266"/>
      <c r="E4" s="266"/>
      <c r="F4" s="266"/>
      <c r="G4" s="267" t="s">
        <v>108</v>
      </c>
      <c r="H4" s="267"/>
      <c r="I4" s="267"/>
      <c r="J4" s="267"/>
      <c r="K4" s="267"/>
      <c r="L4" s="267"/>
      <c r="M4" s="267"/>
    </row>
    <row r="5" spans="1:13" ht="15" customHeight="1">
      <c r="A5" s="266" t="s">
        <v>109</v>
      </c>
      <c r="B5" s="266"/>
      <c r="C5" s="266"/>
      <c r="D5" s="266"/>
      <c r="E5" s="266"/>
      <c r="F5" s="266"/>
      <c r="G5" s="267" t="s">
        <v>110</v>
      </c>
      <c r="H5" s="267"/>
      <c r="I5" s="267"/>
      <c r="J5" s="267"/>
      <c r="K5" s="267"/>
      <c r="L5" s="267"/>
      <c r="M5" s="267"/>
    </row>
    <row r="6" spans="1:13" ht="15" customHeight="1">
      <c r="A6" s="266" t="s">
        <v>111</v>
      </c>
      <c r="B6" s="266"/>
      <c r="C6" s="266"/>
      <c r="D6" s="266"/>
      <c r="E6" s="266"/>
      <c r="F6" s="266"/>
      <c r="G6" s="267" t="s">
        <v>112</v>
      </c>
      <c r="H6" s="267"/>
      <c r="I6" s="267"/>
      <c r="J6" s="267"/>
      <c r="K6" s="267"/>
      <c r="L6" s="267"/>
      <c r="M6" s="267"/>
    </row>
    <row r="7" spans="1:13" ht="15" customHeight="1">
      <c r="A7" s="266" t="s">
        <v>113</v>
      </c>
      <c r="B7" s="266"/>
      <c r="C7" s="266"/>
      <c r="D7" s="266"/>
      <c r="E7" s="266"/>
      <c r="F7" s="266"/>
      <c r="G7" s="267" t="s">
        <v>114</v>
      </c>
      <c r="H7" s="267"/>
      <c r="I7" s="267"/>
      <c r="J7" s="267"/>
      <c r="K7" s="267"/>
      <c r="L7" s="267"/>
      <c r="M7" s="267"/>
    </row>
    <row r="8" spans="1:13" ht="15" customHeight="1">
      <c r="A8" s="266" t="s">
        <v>115</v>
      </c>
      <c r="B8" s="266"/>
      <c r="C8" s="266"/>
      <c r="D8" s="266"/>
      <c r="E8" s="266"/>
      <c r="F8" s="266"/>
      <c r="G8" s="267" t="s">
        <v>116</v>
      </c>
      <c r="H8" s="267"/>
      <c r="I8" s="267"/>
      <c r="J8" s="267"/>
      <c r="K8" s="267"/>
      <c r="L8" s="267"/>
      <c r="M8" s="267"/>
    </row>
    <row r="9" spans="1:13" ht="15" customHeight="1">
      <c r="A9" s="266" t="s">
        <v>117</v>
      </c>
      <c r="B9" s="266"/>
      <c r="C9" s="266"/>
      <c r="D9" s="266"/>
      <c r="E9" s="266"/>
      <c r="F9" s="266"/>
      <c r="G9" s="267" t="s">
        <v>118</v>
      </c>
      <c r="H9" s="267"/>
      <c r="I9" s="267"/>
      <c r="J9" s="267"/>
      <c r="K9" s="267"/>
      <c r="L9" s="267"/>
      <c r="M9" s="267"/>
    </row>
    <row r="10" spans="1:13" ht="15" customHeight="1">
      <c r="A10" s="266" t="s">
        <v>119</v>
      </c>
      <c r="B10" s="266"/>
      <c r="C10" s="266"/>
      <c r="D10" s="266"/>
      <c r="E10" s="266"/>
      <c r="F10" s="266"/>
      <c r="G10" s="267" t="s">
        <v>120</v>
      </c>
      <c r="H10" s="267"/>
      <c r="I10" s="267"/>
      <c r="J10" s="267"/>
      <c r="K10" s="267"/>
      <c r="L10" s="267"/>
      <c r="M10" s="267"/>
    </row>
    <row r="12" spans="1:13" ht="18">
      <c r="A12" s="268" t="s">
        <v>121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1:13" ht="15">
      <c r="A13" s="269" t="s">
        <v>122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5" spans="1:13" ht="37.5" customHeight="1" thickBot="1">
      <c r="A15" s="270" t="s">
        <v>5</v>
      </c>
      <c r="B15" s="270" t="s">
        <v>123</v>
      </c>
      <c r="C15" s="270" t="s">
        <v>124</v>
      </c>
      <c r="D15" s="270" t="s">
        <v>125</v>
      </c>
      <c r="E15" s="270" t="s">
        <v>126</v>
      </c>
      <c r="F15" s="270" t="s">
        <v>127</v>
      </c>
      <c r="G15" s="270" t="s">
        <v>128</v>
      </c>
      <c r="H15" s="270" t="s">
        <v>129</v>
      </c>
      <c r="I15" s="270" t="s">
        <v>130</v>
      </c>
      <c r="J15" s="270" t="s">
        <v>131</v>
      </c>
      <c r="K15" s="270" t="s">
        <v>132</v>
      </c>
      <c r="L15" s="270" t="s">
        <v>133</v>
      </c>
      <c r="M15" s="270" t="s">
        <v>134</v>
      </c>
    </row>
    <row r="16" spans="1:13" ht="15">
      <c r="A16" s="271" t="s">
        <v>31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</row>
    <row r="17" spans="1:13">
      <c r="A17" s="272">
        <v>1</v>
      </c>
      <c r="B17" s="273" t="s">
        <v>135</v>
      </c>
      <c r="C17" s="274" t="s">
        <v>136</v>
      </c>
      <c r="D17" s="272" t="s">
        <v>137</v>
      </c>
      <c r="E17" s="272" t="s">
        <v>138</v>
      </c>
      <c r="F17" s="272">
        <v>1</v>
      </c>
      <c r="G17" s="272"/>
      <c r="H17" s="272">
        <v>2</v>
      </c>
      <c r="I17" s="272"/>
      <c r="J17" s="272">
        <v>42</v>
      </c>
      <c r="K17" s="272">
        <v>0</v>
      </c>
      <c r="L17" s="272">
        <v>5</v>
      </c>
      <c r="M17" s="272" t="s">
        <v>32</v>
      </c>
    </row>
    <row r="18" spans="1:13">
      <c r="A18" s="272">
        <v>2</v>
      </c>
      <c r="B18" s="273" t="s">
        <v>139</v>
      </c>
      <c r="C18" s="274" t="s">
        <v>140</v>
      </c>
      <c r="D18" s="272" t="s">
        <v>137</v>
      </c>
      <c r="E18" s="272" t="s">
        <v>138</v>
      </c>
      <c r="F18" s="272">
        <v>1</v>
      </c>
      <c r="G18" s="272"/>
      <c r="H18" s="272">
        <v>1</v>
      </c>
      <c r="I18" s="272"/>
      <c r="J18" s="272">
        <v>28</v>
      </c>
      <c r="K18" s="272">
        <v>0</v>
      </c>
      <c r="L18" s="272">
        <v>2</v>
      </c>
      <c r="M18" s="272" t="s">
        <v>17</v>
      </c>
    </row>
    <row r="19" spans="1:13">
      <c r="A19" s="272">
        <v>3</v>
      </c>
      <c r="B19" s="273" t="s">
        <v>141</v>
      </c>
      <c r="C19" s="274" t="s">
        <v>142</v>
      </c>
      <c r="D19" s="272" t="s">
        <v>137</v>
      </c>
      <c r="E19" s="272" t="s">
        <v>138</v>
      </c>
      <c r="F19" s="272">
        <v>2</v>
      </c>
      <c r="G19" s="272"/>
      <c r="H19" s="272">
        <v>2</v>
      </c>
      <c r="I19" s="272"/>
      <c r="J19" s="272">
        <v>56</v>
      </c>
      <c r="K19" s="272">
        <v>0</v>
      </c>
      <c r="L19" s="272">
        <v>5</v>
      </c>
      <c r="M19" s="272" t="s">
        <v>17</v>
      </c>
    </row>
    <row r="20" spans="1:13">
      <c r="A20" s="272">
        <v>4</v>
      </c>
      <c r="B20" s="273" t="s">
        <v>143</v>
      </c>
      <c r="C20" s="274" t="s">
        <v>144</v>
      </c>
      <c r="D20" s="272" t="s">
        <v>137</v>
      </c>
      <c r="E20" s="272" t="s">
        <v>138</v>
      </c>
      <c r="F20" s="272">
        <v>2</v>
      </c>
      <c r="G20" s="272"/>
      <c r="H20" s="272">
        <v>2</v>
      </c>
      <c r="I20" s="272"/>
      <c r="J20" s="272">
        <v>56</v>
      </c>
      <c r="K20" s="272">
        <v>0</v>
      </c>
      <c r="L20" s="272">
        <v>5</v>
      </c>
      <c r="M20" s="272" t="s">
        <v>17</v>
      </c>
    </row>
    <row r="21" spans="1:13">
      <c r="A21" s="272">
        <v>5</v>
      </c>
      <c r="B21" s="273" t="s">
        <v>145</v>
      </c>
      <c r="C21" s="274" t="s">
        <v>146</v>
      </c>
      <c r="D21" s="272" t="s">
        <v>137</v>
      </c>
      <c r="E21" s="272" t="s">
        <v>138</v>
      </c>
      <c r="F21" s="272">
        <v>2</v>
      </c>
      <c r="G21" s="272"/>
      <c r="H21" s="272">
        <v>2</v>
      </c>
      <c r="I21" s="272"/>
      <c r="J21" s="272">
        <v>56</v>
      </c>
      <c r="K21" s="272">
        <v>0</v>
      </c>
      <c r="L21" s="272">
        <v>5</v>
      </c>
      <c r="M21" s="272" t="s">
        <v>17</v>
      </c>
    </row>
    <row r="22" spans="1:13">
      <c r="A22" s="272">
        <v>6</v>
      </c>
      <c r="B22" s="273" t="s">
        <v>147</v>
      </c>
      <c r="C22" s="274" t="s">
        <v>148</v>
      </c>
      <c r="D22" s="272" t="s">
        <v>149</v>
      </c>
      <c r="E22" s="272" t="s">
        <v>138</v>
      </c>
      <c r="F22" s="272">
        <v>1</v>
      </c>
      <c r="G22" s="272"/>
      <c r="H22" s="272">
        <v>2</v>
      </c>
      <c r="I22" s="272"/>
      <c r="J22" s="272">
        <v>42</v>
      </c>
      <c r="K22" s="272">
        <v>0</v>
      </c>
      <c r="L22" s="272">
        <v>2</v>
      </c>
      <c r="M22" s="272" t="s">
        <v>17</v>
      </c>
    </row>
    <row r="23" spans="1:13" ht="18" customHeight="1">
      <c r="A23" s="272">
        <v>7</v>
      </c>
      <c r="B23" s="273" t="s">
        <v>150</v>
      </c>
      <c r="C23" s="274" t="s">
        <v>151</v>
      </c>
      <c r="D23" s="272" t="s">
        <v>152</v>
      </c>
      <c r="E23" s="272" t="s">
        <v>138</v>
      </c>
      <c r="F23" s="272"/>
      <c r="G23" s="272"/>
      <c r="H23" s="272">
        <v>1</v>
      </c>
      <c r="I23" s="272"/>
      <c r="J23" s="272">
        <v>14</v>
      </c>
      <c r="K23" s="272">
        <v>0</v>
      </c>
      <c r="L23" s="272">
        <v>2</v>
      </c>
      <c r="M23" s="272" t="s">
        <v>17</v>
      </c>
    </row>
    <row r="24" spans="1:13" ht="15" customHeight="1">
      <c r="A24" s="275" t="s">
        <v>153</v>
      </c>
      <c r="B24" s="275"/>
      <c r="C24" s="275"/>
      <c r="D24" s="275"/>
      <c r="E24" s="275"/>
      <c r="F24" s="273">
        <v>9</v>
      </c>
      <c r="G24" s="273">
        <v>0</v>
      </c>
      <c r="H24" s="273">
        <v>12</v>
      </c>
      <c r="I24" s="273"/>
      <c r="J24" s="273">
        <f>SUM(J17:J23)</f>
        <v>294</v>
      </c>
      <c r="K24" s="273"/>
      <c r="L24" s="273">
        <v>26</v>
      </c>
      <c r="M24" s="273"/>
    </row>
    <row r="25" spans="1:13" ht="15">
      <c r="A25" s="271" t="s">
        <v>154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</row>
    <row r="26" spans="1:13">
      <c r="A26" s="272">
        <v>8</v>
      </c>
      <c r="B26" s="273" t="s">
        <v>155</v>
      </c>
      <c r="C26" s="274" t="s">
        <v>156</v>
      </c>
      <c r="D26" s="272" t="s">
        <v>137</v>
      </c>
      <c r="E26" s="272" t="s">
        <v>157</v>
      </c>
      <c r="F26" s="272">
        <v>2</v>
      </c>
      <c r="G26" s="272"/>
      <c r="H26" s="272">
        <v>1</v>
      </c>
      <c r="I26" s="272"/>
      <c r="J26" s="272">
        <v>42</v>
      </c>
      <c r="K26" s="272">
        <v>0</v>
      </c>
      <c r="L26" s="272">
        <v>4</v>
      </c>
      <c r="M26" s="272" t="s">
        <v>32</v>
      </c>
    </row>
    <row r="27" spans="1:13" ht="15" customHeight="1">
      <c r="A27" s="275" t="s">
        <v>158</v>
      </c>
      <c r="B27" s="275"/>
      <c r="C27" s="275"/>
      <c r="D27" s="275"/>
      <c r="E27" s="275"/>
      <c r="F27" s="273">
        <v>2</v>
      </c>
      <c r="G27" s="273">
        <v>0</v>
      </c>
      <c r="H27" s="273">
        <v>1</v>
      </c>
      <c r="I27" s="273"/>
      <c r="J27" s="273">
        <v>42</v>
      </c>
      <c r="K27" s="273">
        <v>0</v>
      </c>
      <c r="L27" s="273">
        <v>4</v>
      </c>
      <c r="M27" s="273"/>
    </row>
    <row r="28" spans="1:13" ht="15" customHeight="1">
      <c r="A28" s="275" t="s">
        <v>159</v>
      </c>
      <c r="B28" s="275"/>
      <c r="C28" s="275"/>
      <c r="D28" s="275"/>
      <c r="E28" s="275"/>
      <c r="F28" s="273">
        <v>11</v>
      </c>
      <c r="G28" s="273">
        <v>0</v>
      </c>
      <c r="H28" s="273">
        <v>13</v>
      </c>
      <c r="I28" s="273"/>
      <c r="J28" s="273">
        <f>J24+J27</f>
        <v>336</v>
      </c>
      <c r="K28" s="273"/>
      <c r="L28" s="273">
        <v>30</v>
      </c>
      <c r="M28" s="273" t="s">
        <v>160</v>
      </c>
    </row>
    <row r="29" spans="1:13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13" ht="15">
      <c r="A30" s="271" t="s">
        <v>34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</row>
    <row r="31" spans="1:13">
      <c r="A31" s="272">
        <v>9</v>
      </c>
      <c r="B31" s="273" t="s">
        <v>161</v>
      </c>
      <c r="C31" s="274" t="s">
        <v>71</v>
      </c>
      <c r="D31" s="272" t="s">
        <v>152</v>
      </c>
      <c r="E31" s="272" t="s">
        <v>162</v>
      </c>
      <c r="F31" s="272"/>
      <c r="G31" s="272"/>
      <c r="H31" s="272">
        <v>2</v>
      </c>
      <c r="I31" s="272"/>
      <c r="J31" s="272">
        <v>28</v>
      </c>
      <c r="K31" s="272">
        <v>0</v>
      </c>
      <c r="L31" s="272">
        <v>1</v>
      </c>
      <c r="M31" s="272" t="s">
        <v>15</v>
      </c>
    </row>
    <row r="32" spans="1:13">
      <c r="A32" s="272">
        <v>10</v>
      </c>
      <c r="B32" s="273" t="s">
        <v>163</v>
      </c>
      <c r="C32" s="274" t="s">
        <v>164</v>
      </c>
      <c r="D32" s="272" t="s">
        <v>152</v>
      </c>
      <c r="E32" s="272" t="s">
        <v>162</v>
      </c>
      <c r="F32" s="272"/>
      <c r="G32" s="272"/>
      <c r="H32" s="272">
        <v>2</v>
      </c>
      <c r="I32" s="272"/>
      <c r="J32" s="272">
        <v>28</v>
      </c>
      <c r="K32" s="272">
        <v>0</v>
      </c>
      <c r="L32" s="272">
        <v>2</v>
      </c>
      <c r="M32" s="272" t="s">
        <v>32</v>
      </c>
    </row>
    <row r="33" spans="1:13" ht="25.5">
      <c r="A33" s="272">
        <v>11</v>
      </c>
      <c r="B33" s="273" t="s">
        <v>165</v>
      </c>
      <c r="C33" s="274" t="s">
        <v>166</v>
      </c>
      <c r="D33" s="272" t="s">
        <v>152</v>
      </c>
      <c r="E33" s="272" t="s">
        <v>162</v>
      </c>
      <c r="F33" s="272"/>
      <c r="G33" s="272"/>
      <c r="H33" s="272">
        <v>2</v>
      </c>
      <c r="I33" s="272"/>
      <c r="J33" s="272">
        <v>28</v>
      </c>
      <c r="K33" s="272">
        <v>0</v>
      </c>
      <c r="L33" s="272">
        <v>2</v>
      </c>
      <c r="M33" s="272" t="s">
        <v>15</v>
      </c>
    </row>
    <row r="34" spans="1:13">
      <c r="A34" s="272">
        <v>12</v>
      </c>
      <c r="B34" s="273" t="s">
        <v>167</v>
      </c>
      <c r="C34" s="274" t="s">
        <v>168</v>
      </c>
      <c r="D34" s="272" t="s">
        <v>152</v>
      </c>
      <c r="E34" s="272" t="s">
        <v>162</v>
      </c>
      <c r="F34" s="272">
        <v>1</v>
      </c>
      <c r="G34" s="272"/>
      <c r="H34" s="272">
        <v>1</v>
      </c>
      <c r="I34" s="272"/>
      <c r="J34" s="272">
        <v>28</v>
      </c>
      <c r="K34" s="272">
        <v>0</v>
      </c>
      <c r="L34" s="272">
        <v>2</v>
      </c>
      <c r="M34" s="272" t="s">
        <v>32</v>
      </c>
    </row>
    <row r="35" spans="1:13" ht="15" customHeight="1">
      <c r="A35" s="277" t="s">
        <v>169</v>
      </c>
      <c r="B35" s="277"/>
      <c r="C35" s="277"/>
      <c r="D35" s="277"/>
      <c r="E35" s="277"/>
      <c r="F35" s="278">
        <v>1</v>
      </c>
      <c r="G35" s="272">
        <v>0</v>
      </c>
      <c r="H35" s="273">
        <v>7</v>
      </c>
      <c r="I35" s="272"/>
      <c r="J35" s="272"/>
      <c r="K35" s="272"/>
      <c r="L35" s="273">
        <v>7</v>
      </c>
      <c r="M35" s="272"/>
    </row>
    <row r="36" spans="1:13" ht="15" customHeight="1">
      <c r="A36" s="279" t="s">
        <v>170</v>
      </c>
      <c r="B36" s="279"/>
      <c r="C36" s="279"/>
      <c r="D36" s="279"/>
      <c r="E36" s="279"/>
      <c r="F36" s="273">
        <v>30</v>
      </c>
      <c r="G36" s="280"/>
      <c r="H36" s="280"/>
      <c r="I36" s="280"/>
      <c r="J36" s="280"/>
      <c r="K36" s="280"/>
      <c r="L36" s="280"/>
      <c r="M36" s="280"/>
    </row>
    <row r="37" spans="1:13" ht="15" customHeight="1">
      <c r="A37" s="281" t="s">
        <v>171</v>
      </c>
      <c r="B37" s="281"/>
      <c r="C37" s="281"/>
      <c r="D37" s="281"/>
      <c r="E37" s="281"/>
      <c r="F37" s="282">
        <v>24</v>
      </c>
      <c r="G37" s="283"/>
      <c r="H37" s="283"/>
      <c r="I37" s="283"/>
      <c r="J37" s="283"/>
      <c r="K37" s="283"/>
      <c r="L37" s="283"/>
      <c r="M37" s="283"/>
    </row>
    <row r="39" spans="1:13" ht="27.75" customHeight="1">
      <c r="A39" s="284" t="s">
        <v>172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</row>
    <row r="40" spans="1:13">
      <c r="G40" s="285"/>
      <c r="H40" s="285"/>
      <c r="I40" s="285"/>
      <c r="J40" s="285"/>
      <c r="K40" s="285"/>
      <c r="L40" s="285"/>
      <c r="M40" s="285"/>
    </row>
    <row r="41" spans="1:13" ht="15">
      <c r="A41" s="286" t="s">
        <v>65</v>
      </c>
      <c r="B41" s="286"/>
      <c r="C41" s="286"/>
      <c r="D41" s="286"/>
      <c r="E41" s="286"/>
      <c r="F41" s="286"/>
      <c r="G41" s="286"/>
      <c r="H41" s="286"/>
      <c r="I41" s="286"/>
      <c r="J41" s="286"/>
      <c r="K41" s="286"/>
      <c r="L41" s="286"/>
      <c r="M41" s="286"/>
    </row>
    <row r="42" spans="1:13">
      <c r="A42" s="287">
        <v>1</v>
      </c>
      <c r="B42" s="282" t="s">
        <v>173</v>
      </c>
      <c r="C42" s="288" t="s">
        <v>174</v>
      </c>
      <c r="D42" s="287" t="s">
        <v>152</v>
      </c>
      <c r="E42" s="287" t="s">
        <v>175</v>
      </c>
      <c r="F42" s="287"/>
      <c r="G42" s="287"/>
      <c r="H42" s="287">
        <v>2</v>
      </c>
      <c r="I42" s="287"/>
      <c r="J42" s="287"/>
      <c r="K42" s="287"/>
      <c r="L42" s="287">
        <v>3</v>
      </c>
      <c r="M42" s="287" t="s">
        <v>15</v>
      </c>
    </row>
    <row r="43" spans="1:13">
      <c r="A43" s="287">
        <v>2</v>
      </c>
      <c r="B43" s="282" t="s">
        <v>176</v>
      </c>
      <c r="C43" s="288" t="s">
        <v>164</v>
      </c>
      <c r="D43" s="287" t="s">
        <v>152</v>
      </c>
      <c r="E43" s="287" t="s">
        <v>175</v>
      </c>
      <c r="F43" s="287"/>
      <c r="G43" s="287"/>
      <c r="H43" s="287">
        <v>2</v>
      </c>
      <c r="I43" s="287"/>
      <c r="J43" s="287"/>
      <c r="K43" s="287"/>
      <c r="L43" s="287">
        <v>2</v>
      </c>
      <c r="M43" s="287" t="s">
        <v>32</v>
      </c>
    </row>
    <row r="45" spans="1:13" ht="18">
      <c r="A45" s="268" t="s">
        <v>177</v>
      </c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</row>
    <row r="46" spans="1:13" ht="15">
      <c r="A46" s="269" t="s">
        <v>122</v>
      </c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</row>
    <row r="48" spans="1:13" ht="43.5" customHeight="1" thickBot="1">
      <c r="A48" s="270" t="s">
        <v>5</v>
      </c>
      <c r="B48" s="270" t="s">
        <v>123</v>
      </c>
      <c r="C48" s="270" t="s">
        <v>124</v>
      </c>
      <c r="D48" s="270" t="s">
        <v>125</v>
      </c>
      <c r="E48" s="270" t="s">
        <v>126</v>
      </c>
      <c r="F48" s="270" t="s">
        <v>127</v>
      </c>
      <c r="G48" s="270" t="s">
        <v>128</v>
      </c>
      <c r="H48" s="270" t="s">
        <v>129</v>
      </c>
      <c r="I48" s="270" t="s">
        <v>130</v>
      </c>
      <c r="J48" s="270" t="s">
        <v>131</v>
      </c>
      <c r="K48" s="270" t="s">
        <v>132</v>
      </c>
      <c r="L48" s="270" t="s">
        <v>133</v>
      </c>
      <c r="M48" s="270" t="s">
        <v>134</v>
      </c>
    </row>
    <row r="49" spans="1:17" ht="15">
      <c r="A49" s="286" t="s">
        <v>31</v>
      </c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</row>
    <row r="50" spans="1:17">
      <c r="A50" s="272">
        <v>1</v>
      </c>
      <c r="B50" s="273" t="s">
        <v>178</v>
      </c>
      <c r="C50" s="274" t="s">
        <v>179</v>
      </c>
      <c r="D50" s="272" t="s">
        <v>137</v>
      </c>
      <c r="E50" s="272" t="s">
        <v>138</v>
      </c>
      <c r="F50" s="272">
        <v>2</v>
      </c>
      <c r="G50" s="272"/>
      <c r="H50" s="272">
        <v>2</v>
      </c>
      <c r="I50" s="272"/>
      <c r="J50" s="272">
        <v>56</v>
      </c>
      <c r="K50" s="272">
        <v>0</v>
      </c>
      <c r="L50" s="272">
        <v>5</v>
      </c>
      <c r="M50" s="272" t="s">
        <v>32</v>
      </c>
    </row>
    <row r="51" spans="1:17">
      <c r="A51" s="272">
        <v>2</v>
      </c>
      <c r="B51" s="273" t="s">
        <v>180</v>
      </c>
      <c r="C51" s="274" t="s">
        <v>181</v>
      </c>
      <c r="D51" s="272" t="s">
        <v>137</v>
      </c>
      <c r="E51" s="272" t="s">
        <v>138</v>
      </c>
      <c r="F51" s="272">
        <v>1</v>
      </c>
      <c r="G51" s="272"/>
      <c r="H51" s="272">
        <v>1</v>
      </c>
      <c r="I51" s="272"/>
      <c r="J51" s="272">
        <v>28</v>
      </c>
      <c r="K51" s="272">
        <v>0</v>
      </c>
      <c r="L51" s="272">
        <v>2</v>
      </c>
      <c r="M51" s="272" t="s">
        <v>17</v>
      </c>
    </row>
    <row r="52" spans="1:17">
      <c r="A52" s="272">
        <v>3</v>
      </c>
      <c r="B52" s="273" t="s">
        <v>182</v>
      </c>
      <c r="C52" s="274" t="s">
        <v>183</v>
      </c>
      <c r="D52" s="272" t="s">
        <v>137</v>
      </c>
      <c r="E52" s="272" t="s">
        <v>138</v>
      </c>
      <c r="F52" s="272">
        <v>2</v>
      </c>
      <c r="G52" s="272"/>
      <c r="H52" s="272">
        <v>2</v>
      </c>
      <c r="I52" s="272"/>
      <c r="J52" s="272">
        <v>56</v>
      </c>
      <c r="K52" s="272">
        <v>0</v>
      </c>
      <c r="L52" s="272">
        <v>5</v>
      </c>
      <c r="M52" s="272" t="s">
        <v>17</v>
      </c>
    </row>
    <row r="53" spans="1:17">
      <c r="A53" s="272">
        <v>4</v>
      </c>
      <c r="B53" s="273" t="s">
        <v>184</v>
      </c>
      <c r="C53" s="274" t="s">
        <v>185</v>
      </c>
      <c r="D53" s="272" t="s">
        <v>137</v>
      </c>
      <c r="E53" s="272" t="s">
        <v>138</v>
      </c>
      <c r="F53" s="272">
        <v>1</v>
      </c>
      <c r="G53" s="272"/>
      <c r="H53" s="272">
        <v>2</v>
      </c>
      <c r="I53" s="272"/>
      <c r="J53" s="272">
        <v>42</v>
      </c>
      <c r="K53" s="272">
        <v>0</v>
      </c>
      <c r="L53" s="272">
        <v>4</v>
      </c>
      <c r="M53" s="272" t="s">
        <v>32</v>
      </c>
    </row>
    <row r="54" spans="1:17">
      <c r="A54" s="272">
        <v>5</v>
      </c>
      <c r="B54" s="273" t="s">
        <v>186</v>
      </c>
      <c r="C54" s="274" t="s">
        <v>187</v>
      </c>
      <c r="D54" s="272" t="s">
        <v>149</v>
      </c>
      <c r="E54" s="272" t="s">
        <v>138</v>
      </c>
      <c r="F54" s="272">
        <v>1</v>
      </c>
      <c r="G54" s="272"/>
      <c r="H54" s="272">
        <v>1</v>
      </c>
      <c r="I54" s="272"/>
      <c r="J54" s="272">
        <v>28</v>
      </c>
      <c r="K54" s="272">
        <v>0</v>
      </c>
      <c r="L54" s="272">
        <v>2</v>
      </c>
      <c r="M54" s="272" t="s">
        <v>17</v>
      </c>
      <c r="P54" s="242" t="s">
        <v>18</v>
      </c>
    </row>
    <row r="55" spans="1:17">
      <c r="A55" s="272">
        <v>6</v>
      </c>
      <c r="B55" s="273" t="s">
        <v>188</v>
      </c>
      <c r="C55" s="274" t="s">
        <v>189</v>
      </c>
      <c r="D55" s="272" t="s">
        <v>152</v>
      </c>
      <c r="E55" s="272" t="s">
        <v>138</v>
      </c>
      <c r="F55" s="272">
        <v>2</v>
      </c>
      <c r="G55" s="272"/>
      <c r="H55" s="272">
        <v>2</v>
      </c>
      <c r="I55" s="272"/>
      <c r="J55" s="272">
        <v>56</v>
      </c>
      <c r="K55" s="272">
        <v>0</v>
      </c>
      <c r="L55" s="272">
        <v>4</v>
      </c>
      <c r="M55" s="272" t="s">
        <v>17</v>
      </c>
    </row>
    <row r="56" spans="1:17">
      <c r="A56" s="272">
        <v>7</v>
      </c>
      <c r="B56" s="273" t="s">
        <v>190</v>
      </c>
      <c r="C56" s="274" t="s">
        <v>191</v>
      </c>
      <c r="D56" s="272" t="s">
        <v>152</v>
      </c>
      <c r="E56" s="272" t="s">
        <v>138</v>
      </c>
      <c r="F56" s="272">
        <v>1</v>
      </c>
      <c r="G56" s="272"/>
      <c r="H56" s="272">
        <v>1</v>
      </c>
      <c r="I56" s="272"/>
      <c r="J56" s="272">
        <v>28</v>
      </c>
      <c r="K56" s="272">
        <v>0</v>
      </c>
      <c r="L56" s="272">
        <v>2</v>
      </c>
      <c r="M56" s="272" t="s">
        <v>17</v>
      </c>
    </row>
    <row r="57" spans="1:17" ht="38.25">
      <c r="A57" s="272">
        <v>8</v>
      </c>
      <c r="B57" s="273" t="s">
        <v>192</v>
      </c>
      <c r="C57" s="274" t="s">
        <v>193</v>
      </c>
      <c r="D57" s="272" t="s">
        <v>149</v>
      </c>
      <c r="E57" s="272" t="s">
        <v>138</v>
      </c>
      <c r="F57" s="272"/>
      <c r="G57" s="272"/>
      <c r="H57" s="272">
        <v>3</v>
      </c>
      <c r="I57" s="272"/>
      <c r="J57" s="272">
        <v>42</v>
      </c>
      <c r="K57" s="272">
        <v>0</v>
      </c>
      <c r="L57" s="272">
        <v>2</v>
      </c>
      <c r="M57" s="272" t="s">
        <v>32</v>
      </c>
    </row>
    <row r="58" spans="1:17" ht="15" customHeight="1">
      <c r="A58" s="275" t="s">
        <v>153</v>
      </c>
      <c r="B58" s="275"/>
      <c r="C58" s="275"/>
      <c r="D58" s="275"/>
      <c r="E58" s="275"/>
      <c r="F58" s="273">
        <v>10</v>
      </c>
      <c r="G58" s="273">
        <v>0</v>
      </c>
      <c r="H58" s="273">
        <v>14</v>
      </c>
      <c r="I58" s="273"/>
      <c r="J58" s="273">
        <f>SUM(J50:J57)</f>
        <v>336</v>
      </c>
      <c r="K58" s="273"/>
      <c r="L58" s="273">
        <v>26</v>
      </c>
      <c r="M58" s="273"/>
    </row>
    <row r="59" spans="1:17" ht="15">
      <c r="A59" s="271" t="s">
        <v>70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</row>
    <row r="60" spans="1:17" ht="25.5">
      <c r="A60" s="272">
        <v>9</v>
      </c>
      <c r="B60" s="273" t="s">
        <v>194</v>
      </c>
      <c r="C60" s="274" t="s">
        <v>195</v>
      </c>
      <c r="D60" s="272" t="s">
        <v>152</v>
      </c>
      <c r="E60" s="272" t="s">
        <v>157</v>
      </c>
      <c r="F60" s="272"/>
      <c r="G60" s="272"/>
      <c r="H60" s="272">
        <v>2</v>
      </c>
      <c r="I60" s="272"/>
      <c r="J60" s="272">
        <v>28</v>
      </c>
      <c r="K60" s="272">
        <v>0</v>
      </c>
      <c r="L60" s="272">
        <v>2</v>
      </c>
      <c r="M60" s="272" t="s">
        <v>15</v>
      </c>
    </row>
    <row r="61" spans="1:17" ht="25.5">
      <c r="A61" s="272">
        <v>10</v>
      </c>
      <c r="B61" s="273" t="s">
        <v>196</v>
      </c>
      <c r="C61" s="274" t="s">
        <v>197</v>
      </c>
      <c r="D61" s="272" t="s">
        <v>152</v>
      </c>
      <c r="E61" s="272" t="s">
        <v>157</v>
      </c>
      <c r="F61" s="272">
        <v>1</v>
      </c>
      <c r="G61" s="272"/>
      <c r="H61" s="272">
        <v>1</v>
      </c>
      <c r="I61" s="272"/>
      <c r="J61" s="272">
        <v>28</v>
      </c>
      <c r="K61" s="272">
        <v>0</v>
      </c>
      <c r="L61" s="272">
        <v>2</v>
      </c>
      <c r="M61" s="272" t="s">
        <v>17</v>
      </c>
    </row>
    <row r="62" spans="1:17" ht="15" customHeight="1">
      <c r="A62" s="275" t="s">
        <v>158</v>
      </c>
      <c r="B62" s="275"/>
      <c r="C62" s="275"/>
      <c r="D62" s="275"/>
      <c r="E62" s="275"/>
      <c r="F62" s="273">
        <v>1</v>
      </c>
      <c r="G62" s="273">
        <v>0</v>
      </c>
      <c r="H62" s="273">
        <v>3</v>
      </c>
      <c r="I62" s="273"/>
      <c r="J62" s="273">
        <f>SUM(J60:J61)</f>
        <v>56</v>
      </c>
      <c r="K62" s="273"/>
      <c r="L62" s="273">
        <v>4</v>
      </c>
      <c r="M62" s="273"/>
    </row>
    <row r="63" spans="1:17" ht="15" customHeight="1">
      <c r="A63" s="275" t="s">
        <v>159</v>
      </c>
      <c r="B63" s="275"/>
      <c r="C63" s="275"/>
      <c r="D63" s="275"/>
      <c r="E63" s="275"/>
      <c r="F63" s="273">
        <v>11</v>
      </c>
      <c r="G63" s="273">
        <v>0</v>
      </c>
      <c r="H63" s="273">
        <v>17</v>
      </c>
      <c r="I63" s="273"/>
      <c r="J63" s="273">
        <f>J62+J58</f>
        <v>392</v>
      </c>
      <c r="K63" s="273"/>
      <c r="L63" s="273">
        <v>30</v>
      </c>
      <c r="M63" s="273" t="s">
        <v>198</v>
      </c>
    </row>
    <row r="64" spans="1:17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Q64" s="242" t="s">
        <v>18</v>
      </c>
    </row>
    <row r="65" spans="1:15" ht="15">
      <c r="A65" s="271" t="s">
        <v>199</v>
      </c>
      <c r="B65" s="271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</row>
    <row r="66" spans="1:15">
      <c r="A66" s="272">
        <v>11</v>
      </c>
      <c r="B66" s="273" t="s">
        <v>200</v>
      </c>
      <c r="C66" s="274" t="s">
        <v>201</v>
      </c>
      <c r="D66" s="272" t="s">
        <v>152</v>
      </c>
      <c r="E66" s="272" t="s">
        <v>162</v>
      </c>
      <c r="F66" s="272">
        <v>2</v>
      </c>
      <c r="G66" s="272"/>
      <c r="H66" s="272">
        <v>1</v>
      </c>
      <c r="I66" s="272"/>
      <c r="J66" s="272">
        <v>42</v>
      </c>
      <c r="K66" s="272">
        <v>0</v>
      </c>
      <c r="L66" s="272">
        <v>2</v>
      </c>
      <c r="M66" s="272" t="s">
        <v>15</v>
      </c>
      <c r="O66" s="242" t="s">
        <v>18</v>
      </c>
    </row>
    <row r="67" spans="1:15">
      <c r="A67" s="272">
        <v>12</v>
      </c>
      <c r="B67" s="273" t="s">
        <v>202</v>
      </c>
      <c r="C67" s="274" t="s">
        <v>71</v>
      </c>
      <c r="D67" s="272" t="s">
        <v>152</v>
      </c>
      <c r="E67" s="272" t="s">
        <v>162</v>
      </c>
      <c r="F67" s="272"/>
      <c r="G67" s="272"/>
      <c r="H67" s="272">
        <v>2</v>
      </c>
      <c r="I67" s="272"/>
      <c r="J67" s="272">
        <v>28</v>
      </c>
      <c r="K67" s="272">
        <v>0</v>
      </c>
      <c r="L67" s="272">
        <v>1</v>
      </c>
      <c r="M67" s="272" t="s">
        <v>15</v>
      </c>
    </row>
    <row r="68" spans="1:15">
      <c r="A68" s="272">
        <v>13</v>
      </c>
      <c r="B68" s="273" t="s">
        <v>203</v>
      </c>
      <c r="C68" s="274" t="s">
        <v>164</v>
      </c>
      <c r="D68" s="272" t="s">
        <v>152</v>
      </c>
      <c r="E68" s="272" t="s">
        <v>162</v>
      </c>
      <c r="F68" s="272"/>
      <c r="G68" s="272"/>
      <c r="H68" s="272">
        <v>2</v>
      </c>
      <c r="I68" s="272"/>
      <c r="J68" s="272">
        <v>28</v>
      </c>
      <c r="K68" s="272">
        <v>0</v>
      </c>
      <c r="L68" s="272">
        <v>2</v>
      </c>
      <c r="M68" s="272" t="s">
        <v>32</v>
      </c>
    </row>
    <row r="69" spans="1:15" ht="25.5">
      <c r="A69" s="272">
        <v>14</v>
      </c>
      <c r="B69" s="273" t="s">
        <v>204</v>
      </c>
      <c r="C69" s="274" t="s">
        <v>166</v>
      </c>
      <c r="D69" s="272" t="s">
        <v>152</v>
      </c>
      <c r="E69" s="272" t="s">
        <v>162</v>
      </c>
      <c r="F69" s="272"/>
      <c r="G69" s="272"/>
      <c r="H69" s="272">
        <v>2</v>
      </c>
      <c r="I69" s="272"/>
      <c r="J69" s="272">
        <v>28</v>
      </c>
      <c r="K69" s="272">
        <v>0</v>
      </c>
      <c r="L69" s="272">
        <v>2</v>
      </c>
      <c r="M69" s="272" t="s">
        <v>15</v>
      </c>
    </row>
    <row r="70" spans="1:15" ht="15" customHeight="1">
      <c r="A70" s="289" t="s">
        <v>169</v>
      </c>
      <c r="B70" s="289"/>
      <c r="C70" s="289"/>
      <c r="D70" s="289"/>
      <c r="E70" s="289"/>
      <c r="F70" s="273">
        <v>2</v>
      </c>
      <c r="G70" s="272">
        <v>0</v>
      </c>
      <c r="H70" s="273">
        <v>7</v>
      </c>
      <c r="I70" s="272"/>
      <c r="J70" s="272"/>
      <c r="K70" s="272"/>
      <c r="L70" s="273">
        <v>7</v>
      </c>
      <c r="M70" s="272"/>
    </row>
    <row r="71" spans="1:15" ht="15" customHeight="1">
      <c r="A71" s="279" t="s">
        <v>170</v>
      </c>
      <c r="B71" s="279"/>
      <c r="C71" s="279"/>
      <c r="D71" s="279"/>
      <c r="E71" s="279"/>
      <c r="F71" s="273">
        <v>30</v>
      </c>
      <c r="G71" s="280"/>
      <c r="H71" s="280"/>
      <c r="I71" s="280"/>
      <c r="J71" s="280"/>
      <c r="K71" s="280"/>
      <c r="L71" s="280"/>
      <c r="M71" s="280"/>
    </row>
    <row r="72" spans="1:15" ht="15" customHeight="1">
      <c r="A72" s="281" t="s">
        <v>171</v>
      </c>
      <c r="B72" s="281"/>
      <c r="C72" s="281"/>
      <c r="D72" s="281"/>
      <c r="E72" s="281"/>
      <c r="F72" s="282">
        <v>28</v>
      </c>
      <c r="G72" s="283"/>
      <c r="H72" s="283"/>
      <c r="I72" s="283"/>
      <c r="J72" s="283"/>
      <c r="K72" s="283"/>
      <c r="L72" s="283"/>
      <c r="M72" s="283"/>
    </row>
    <row r="75" spans="1:15" ht="15">
      <c r="A75" s="286" t="s">
        <v>65</v>
      </c>
      <c r="B75" s="286"/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</row>
    <row r="76" spans="1:15">
      <c r="A76" s="287">
        <v>1</v>
      </c>
      <c r="B76" s="282" t="s">
        <v>205</v>
      </c>
      <c r="C76" s="288" t="s">
        <v>164</v>
      </c>
      <c r="D76" s="287" t="s">
        <v>152</v>
      </c>
      <c r="E76" s="287" t="s">
        <v>175</v>
      </c>
      <c r="F76" s="287"/>
      <c r="G76" s="287"/>
      <c r="H76" s="287">
        <v>2</v>
      </c>
      <c r="I76" s="287"/>
      <c r="J76" s="287"/>
      <c r="K76" s="287"/>
      <c r="L76" s="287">
        <v>2</v>
      </c>
      <c r="M76" s="287" t="s">
        <v>32</v>
      </c>
    </row>
    <row r="79" spans="1:15">
      <c r="A79" s="290" t="s">
        <v>0</v>
      </c>
      <c r="D79" s="290" t="s">
        <v>1</v>
      </c>
      <c r="I79" s="290" t="s">
        <v>3</v>
      </c>
    </row>
    <row r="80" spans="1:15">
      <c r="A80" s="291" t="s">
        <v>62</v>
      </c>
      <c r="D80" s="291" t="s">
        <v>206</v>
      </c>
      <c r="I80" s="291" t="s">
        <v>207</v>
      </c>
    </row>
  </sheetData>
  <mergeCells count="45">
    <mergeCell ref="A71:E71"/>
    <mergeCell ref="A72:E72"/>
    <mergeCell ref="A75:M75"/>
    <mergeCell ref="A58:E58"/>
    <mergeCell ref="A59:M59"/>
    <mergeCell ref="A62:E62"/>
    <mergeCell ref="A63:E63"/>
    <mergeCell ref="A65:M65"/>
    <mergeCell ref="A70:E70"/>
    <mergeCell ref="A37:E37"/>
    <mergeCell ref="A39:M39"/>
    <mergeCell ref="A41:M41"/>
    <mergeCell ref="A45:M45"/>
    <mergeCell ref="A46:M46"/>
    <mergeCell ref="A49:M49"/>
    <mergeCell ref="A25:M25"/>
    <mergeCell ref="A27:E27"/>
    <mergeCell ref="A28:E28"/>
    <mergeCell ref="A30:M30"/>
    <mergeCell ref="A35:E35"/>
    <mergeCell ref="A36:E36"/>
    <mergeCell ref="A10:F10"/>
    <mergeCell ref="G10:M10"/>
    <mergeCell ref="A12:M12"/>
    <mergeCell ref="A13:M13"/>
    <mergeCell ref="A16:M16"/>
    <mergeCell ref="A24:E24"/>
    <mergeCell ref="A7:F7"/>
    <mergeCell ref="G7:M7"/>
    <mergeCell ref="A8:F8"/>
    <mergeCell ref="G8:M8"/>
    <mergeCell ref="A9:F9"/>
    <mergeCell ref="G9:M9"/>
    <mergeCell ref="A4:F4"/>
    <mergeCell ref="G4:M4"/>
    <mergeCell ref="A5:F5"/>
    <mergeCell ref="G5:M5"/>
    <mergeCell ref="A6:F6"/>
    <mergeCell ref="G6:M6"/>
    <mergeCell ref="A1:F1"/>
    <mergeCell ref="G1:M1"/>
    <mergeCell ref="A2:F2"/>
    <mergeCell ref="G2:M2"/>
    <mergeCell ref="A3:F3"/>
    <mergeCell ref="G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4"/>
  <sheetViews>
    <sheetView topLeftCell="A7" zoomScaleNormal="100" workbookViewId="0">
      <selection activeCell="A45" sqref="A45"/>
    </sheetView>
  </sheetViews>
  <sheetFormatPr defaultColWidth="14.42578125" defaultRowHeight="12.75"/>
  <cols>
    <col min="1" max="1" width="3.28515625" style="176" customWidth="1"/>
    <col min="2" max="2" width="42" style="176" customWidth="1"/>
    <col min="3" max="3" width="14.140625" style="176" customWidth="1"/>
    <col min="4" max="6" width="3.7109375" style="176" customWidth="1"/>
    <col min="7" max="7" width="9.7109375" style="176" customWidth="1"/>
    <col min="8" max="9" width="8.7109375" style="176" customWidth="1"/>
    <col min="10" max="10" width="4.7109375" style="176" customWidth="1"/>
    <col min="11" max="12" width="3.7109375" style="176" customWidth="1"/>
    <col min="13" max="15" width="8.7109375" style="176" customWidth="1"/>
    <col min="16" max="16" width="10.7109375" style="176" customWidth="1"/>
    <col min="17" max="27" width="8.7109375" style="176" customWidth="1"/>
    <col min="28" max="16384" width="14.42578125" style="176"/>
  </cols>
  <sheetData>
    <row r="1" spans="1:27" ht="12.75" customHeight="1">
      <c r="A1" s="175" t="s">
        <v>20</v>
      </c>
      <c r="B1" s="175"/>
      <c r="C1" s="175"/>
      <c r="D1" s="175"/>
      <c r="E1" s="175"/>
      <c r="F1" s="17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75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59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21</v>
      </c>
      <c r="B6" s="2"/>
      <c r="C6" s="2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"/>
      <c r="B7" s="2"/>
      <c r="C7" s="2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17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customHeight="1">
      <c r="A9" s="4"/>
      <c r="B9" s="5" t="s">
        <v>74</v>
      </c>
      <c r="C9" s="2"/>
      <c r="D9" s="4"/>
      <c r="E9" s="2"/>
      <c r="F9" s="2"/>
      <c r="G9" s="2"/>
      <c r="H9" s="175"/>
      <c r="I9" s="17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" customHeight="1">
      <c r="A10" s="4"/>
      <c r="B10" s="5"/>
      <c r="C10" s="2"/>
      <c r="D10" s="4"/>
      <c r="E10" s="2"/>
      <c r="F10" s="2"/>
      <c r="G10" s="2"/>
      <c r="H10" s="175"/>
      <c r="I10" s="17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>
      <c r="A12" s="179"/>
      <c r="B12" s="7"/>
      <c r="C12" s="179"/>
      <c r="D12" s="180" t="s">
        <v>2</v>
      </c>
      <c r="E12" s="40"/>
      <c r="F12" s="40"/>
      <c r="G12" s="40"/>
      <c r="H12" s="180"/>
      <c r="I12" s="40"/>
      <c r="J12" s="181" t="s">
        <v>4</v>
      </c>
      <c r="K12" s="40"/>
      <c r="L12" s="40"/>
      <c r="M12" s="40"/>
      <c r="N12" s="40"/>
      <c r="O12" s="18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thickBot="1">
      <c r="A13" s="42" t="s">
        <v>5</v>
      </c>
      <c r="B13" s="13" t="s">
        <v>31</v>
      </c>
      <c r="C13" s="42" t="s">
        <v>6</v>
      </c>
      <c r="D13" s="251" t="s">
        <v>7</v>
      </c>
      <c r="E13" s="252"/>
      <c r="F13" s="253"/>
      <c r="G13" s="14" t="s">
        <v>8</v>
      </c>
      <c r="H13" s="182" t="s">
        <v>9</v>
      </c>
      <c r="I13" s="41" t="s">
        <v>25</v>
      </c>
      <c r="J13" s="251" t="s">
        <v>7</v>
      </c>
      <c r="K13" s="252"/>
      <c r="L13" s="253"/>
      <c r="M13" s="182" t="s">
        <v>8</v>
      </c>
      <c r="N13" s="16" t="s">
        <v>9</v>
      </c>
      <c r="O13" s="183" t="s">
        <v>25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thickBot="1">
      <c r="A14" s="17" t="s">
        <v>10</v>
      </c>
      <c r="B14" s="18"/>
      <c r="C14" s="17" t="s">
        <v>11</v>
      </c>
      <c r="D14" s="184" t="s">
        <v>12</v>
      </c>
      <c r="E14" s="185" t="s">
        <v>13</v>
      </c>
      <c r="F14" s="184" t="s">
        <v>14</v>
      </c>
      <c r="G14" s="21" t="s">
        <v>15</v>
      </c>
      <c r="H14" s="42" t="s">
        <v>16</v>
      </c>
      <c r="I14" s="42" t="s">
        <v>26</v>
      </c>
      <c r="J14" s="184" t="s">
        <v>12</v>
      </c>
      <c r="K14" s="185" t="s">
        <v>13</v>
      </c>
      <c r="L14" s="184" t="s">
        <v>14</v>
      </c>
      <c r="M14" s="42" t="s">
        <v>15</v>
      </c>
      <c r="N14" s="186" t="s">
        <v>16</v>
      </c>
      <c r="O14" s="42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187">
        <v>1</v>
      </c>
      <c r="B15" s="188" t="s">
        <v>75</v>
      </c>
      <c r="C15" s="24" t="s">
        <v>22</v>
      </c>
      <c r="D15" s="43">
        <v>2</v>
      </c>
      <c r="E15" s="44">
        <v>2</v>
      </c>
      <c r="F15" s="45"/>
      <c r="G15" s="189" t="s">
        <v>17</v>
      </c>
      <c r="H15" s="190">
        <v>5</v>
      </c>
      <c r="I15" s="47" t="s">
        <v>27</v>
      </c>
      <c r="J15" s="48"/>
      <c r="K15" s="49"/>
      <c r="L15" s="50"/>
      <c r="M15" s="51"/>
      <c r="N15" s="100"/>
      <c r="O15" s="10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25">
        <v>2</v>
      </c>
      <c r="B16" s="188" t="s">
        <v>76</v>
      </c>
      <c r="C16" s="104" t="s">
        <v>22</v>
      </c>
      <c r="D16" s="53">
        <v>2</v>
      </c>
      <c r="E16" s="54">
        <v>2</v>
      </c>
      <c r="F16" s="55"/>
      <c r="G16" s="105" t="s">
        <v>17</v>
      </c>
      <c r="H16" s="191">
        <v>5</v>
      </c>
      <c r="I16" s="57" t="s">
        <v>27</v>
      </c>
      <c r="J16" s="58"/>
      <c r="K16" s="59"/>
      <c r="L16" s="60"/>
      <c r="M16" s="61"/>
      <c r="N16" s="101"/>
      <c r="O16" s="10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>
      <c r="A17" s="25">
        <v>3</v>
      </c>
      <c r="B17" s="188" t="s">
        <v>77</v>
      </c>
      <c r="C17" s="104" t="s">
        <v>23</v>
      </c>
      <c r="D17" s="53">
        <v>1</v>
      </c>
      <c r="E17" s="54"/>
      <c r="F17" s="55">
        <v>1</v>
      </c>
      <c r="G17" s="105" t="s">
        <v>32</v>
      </c>
      <c r="H17" s="191">
        <v>2</v>
      </c>
      <c r="I17" s="57" t="s">
        <v>27</v>
      </c>
      <c r="J17" s="58"/>
      <c r="K17" s="59"/>
      <c r="L17" s="60"/>
      <c r="M17" s="61"/>
      <c r="N17" s="101"/>
      <c r="O17" s="10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>
      <c r="A18" s="25">
        <v>4</v>
      </c>
      <c r="B18" s="188" t="s">
        <v>78</v>
      </c>
      <c r="C18" s="104" t="s">
        <v>23</v>
      </c>
      <c r="D18" s="53">
        <v>1</v>
      </c>
      <c r="E18" s="54">
        <v>1</v>
      </c>
      <c r="F18" s="55"/>
      <c r="G18" s="105" t="s">
        <v>17</v>
      </c>
      <c r="H18" s="191">
        <v>3</v>
      </c>
      <c r="I18" s="57" t="s">
        <v>27</v>
      </c>
      <c r="J18" s="58"/>
      <c r="K18" s="59"/>
      <c r="L18" s="60"/>
      <c r="M18" s="61"/>
      <c r="N18" s="101"/>
      <c r="O18" s="10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>
      <c r="A19" s="25">
        <v>5</v>
      </c>
      <c r="B19" s="188" t="s">
        <v>79</v>
      </c>
      <c r="C19" s="104" t="s">
        <v>24</v>
      </c>
      <c r="D19" s="53">
        <v>1</v>
      </c>
      <c r="E19" s="54"/>
      <c r="F19" s="55">
        <v>1</v>
      </c>
      <c r="G19" s="105" t="s">
        <v>32</v>
      </c>
      <c r="H19" s="191">
        <v>3</v>
      </c>
      <c r="I19" s="57" t="s">
        <v>27</v>
      </c>
      <c r="J19" s="58"/>
      <c r="K19" s="59"/>
      <c r="L19" s="60"/>
      <c r="M19" s="61"/>
      <c r="N19" s="101"/>
      <c r="O19" s="10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>
      <c r="A20" s="25">
        <v>6</v>
      </c>
      <c r="B20" s="188" t="s">
        <v>80</v>
      </c>
      <c r="C20" s="104" t="s">
        <v>22</v>
      </c>
      <c r="D20" s="53"/>
      <c r="E20" s="54"/>
      <c r="F20" s="55"/>
      <c r="G20" s="105"/>
      <c r="H20" s="191"/>
      <c r="I20" s="57"/>
      <c r="J20" s="58">
        <v>2</v>
      </c>
      <c r="K20" s="59">
        <v>2</v>
      </c>
      <c r="L20" s="60"/>
      <c r="M20" s="61" t="s">
        <v>17</v>
      </c>
      <c r="N20" s="101">
        <v>5</v>
      </c>
      <c r="O20" s="103" t="s">
        <v>27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>
      <c r="A21" s="25">
        <v>7</v>
      </c>
      <c r="B21" s="188" t="s">
        <v>81</v>
      </c>
      <c r="C21" s="104" t="s">
        <v>22</v>
      </c>
      <c r="D21" s="53"/>
      <c r="E21" s="54"/>
      <c r="F21" s="55"/>
      <c r="G21" s="105"/>
      <c r="H21" s="191"/>
      <c r="I21" s="57"/>
      <c r="J21" s="58">
        <v>2</v>
      </c>
      <c r="K21" s="59"/>
      <c r="L21" s="60">
        <v>2</v>
      </c>
      <c r="M21" s="61" t="s">
        <v>17</v>
      </c>
      <c r="N21" s="101">
        <v>5</v>
      </c>
      <c r="O21" s="103" t="s">
        <v>27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8.75" customHeight="1">
      <c r="A22" s="25">
        <v>8</v>
      </c>
      <c r="B22" s="192" t="s">
        <v>82</v>
      </c>
      <c r="C22" s="104" t="s">
        <v>23</v>
      </c>
      <c r="D22" s="53"/>
      <c r="E22" s="54"/>
      <c r="F22" s="55"/>
      <c r="G22" s="105"/>
      <c r="H22" s="191"/>
      <c r="I22" s="57"/>
      <c r="J22" s="58">
        <v>1</v>
      </c>
      <c r="K22" s="59"/>
      <c r="L22" s="60">
        <v>1</v>
      </c>
      <c r="M22" s="61" t="s">
        <v>17</v>
      </c>
      <c r="N22" s="101">
        <v>2</v>
      </c>
      <c r="O22" s="103" t="s">
        <v>27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106">
        <v>9</v>
      </c>
      <c r="B23" s="193" t="s">
        <v>83</v>
      </c>
      <c r="C23" s="27" t="s">
        <v>23</v>
      </c>
      <c r="D23" s="62"/>
      <c r="E23" s="63"/>
      <c r="F23" s="64"/>
      <c r="G23" s="65"/>
      <c r="H23" s="66"/>
      <c r="I23" s="67"/>
      <c r="J23" s="68">
        <v>1</v>
      </c>
      <c r="K23" s="69">
        <v>1</v>
      </c>
      <c r="L23" s="70"/>
      <c r="M23" s="71" t="s">
        <v>32</v>
      </c>
      <c r="N23" s="102">
        <v>3</v>
      </c>
      <c r="O23" s="103" t="s">
        <v>27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7.5" customHeight="1" thickBot="1">
      <c r="A24" s="106">
        <v>10</v>
      </c>
      <c r="B24" s="193" t="s">
        <v>84</v>
      </c>
      <c r="C24" s="27" t="s">
        <v>22</v>
      </c>
      <c r="D24" s="62"/>
      <c r="E24" s="63"/>
      <c r="F24" s="64"/>
      <c r="G24" s="65"/>
      <c r="H24" s="66"/>
      <c r="I24" s="67"/>
      <c r="J24" s="68"/>
      <c r="K24" s="69">
        <v>5</v>
      </c>
      <c r="L24" s="70"/>
      <c r="M24" s="71" t="s">
        <v>32</v>
      </c>
      <c r="N24" s="102">
        <v>3</v>
      </c>
      <c r="O24" s="67" t="s">
        <v>27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 thickBot="1">
      <c r="A25" s="28"/>
      <c r="B25" s="194"/>
      <c r="C25" s="30"/>
      <c r="D25" s="142">
        <f>SUM(D15:D24)</f>
        <v>7</v>
      </c>
      <c r="E25" s="143">
        <f>SUM(E15:E24)</f>
        <v>5</v>
      </c>
      <c r="F25" s="73">
        <f>SUM(F15:F24)</f>
        <v>2</v>
      </c>
      <c r="G25" s="74"/>
      <c r="H25" s="75" t="s">
        <v>36</v>
      </c>
      <c r="I25" s="76"/>
      <c r="J25" s="144">
        <f>SUM(J15:J24)</f>
        <v>6</v>
      </c>
      <c r="K25" s="195">
        <f>SUM(K15:K24)</f>
        <v>8</v>
      </c>
      <c r="L25" s="77">
        <f>SUM(L15:L24)</f>
        <v>3</v>
      </c>
      <c r="M25" s="196"/>
      <c r="N25" s="75" t="s">
        <v>36</v>
      </c>
      <c r="O25" s="7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 thickBot="1">
      <c r="A26" s="28" t="s">
        <v>60</v>
      </c>
      <c r="B26" s="197"/>
      <c r="C26" s="32"/>
      <c r="D26" s="254">
        <v>14</v>
      </c>
      <c r="E26" s="255"/>
      <c r="F26" s="255"/>
      <c r="G26" s="255"/>
      <c r="H26" s="256"/>
      <c r="I26" s="79"/>
      <c r="J26" s="257">
        <v>17</v>
      </c>
      <c r="K26" s="258"/>
      <c r="L26" s="258"/>
      <c r="M26" s="258"/>
      <c r="N26" s="258"/>
      <c r="O26" s="259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 thickBot="1">
      <c r="A27" s="184"/>
      <c r="B27" s="33" t="s">
        <v>70</v>
      </c>
      <c r="C27" s="198"/>
      <c r="D27" s="80"/>
      <c r="E27" s="81"/>
      <c r="F27" s="82"/>
      <c r="G27" s="83"/>
      <c r="H27" s="85"/>
      <c r="I27" s="85"/>
      <c r="J27" s="199"/>
      <c r="K27" s="87"/>
      <c r="L27" s="199"/>
      <c r="M27" s="85"/>
      <c r="N27" s="88"/>
      <c r="O27" s="88"/>
      <c r="P27" s="2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ht="26.25" customHeight="1" thickBot="1">
      <c r="A28" s="35">
        <v>1</v>
      </c>
      <c r="B28" s="107" t="s">
        <v>85</v>
      </c>
      <c r="C28" s="36" t="s">
        <v>22</v>
      </c>
      <c r="D28" s="43">
        <v>2</v>
      </c>
      <c r="E28" s="44">
        <v>2</v>
      </c>
      <c r="F28" s="45"/>
      <c r="G28" s="189" t="s">
        <v>32</v>
      </c>
      <c r="H28" s="190">
        <v>5</v>
      </c>
      <c r="I28" s="90" t="s">
        <v>27</v>
      </c>
      <c r="J28" s="51"/>
      <c r="K28" s="100"/>
      <c r="L28" s="51"/>
      <c r="M28" s="51"/>
      <c r="N28" s="52"/>
      <c r="O28" s="9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4.75" customHeight="1" thickBot="1">
      <c r="A29" s="37">
        <v>2</v>
      </c>
      <c r="B29" s="200" t="s">
        <v>86</v>
      </c>
      <c r="C29" s="27" t="s">
        <v>23</v>
      </c>
      <c r="D29" s="62">
        <v>2</v>
      </c>
      <c r="E29" s="63">
        <v>2</v>
      </c>
      <c r="F29" s="64"/>
      <c r="G29" s="65" t="s">
        <v>17</v>
      </c>
      <c r="H29" s="66">
        <v>5</v>
      </c>
      <c r="I29" s="120" t="s">
        <v>27</v>
      </c>
      <c r="J29" s="71"/>
      <c r="K29" s="102"/>
      <c r="L29" s="71"/>
      <c r="M29" s="71"/>
      <c r="N29" s="121"/>
      <c r="O29" s="12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0.25" customHeight="1">
      <c r="A30" s="201">
        <v>3</v>
      </c>
      <c r="B30" s="202" t="s">
        <v>99</v>
      </c>
      <c r="C30" s="122" t="s">
        <v>23</v>
      </c>
      <c r="D30" s="123">
        <v>1</v>
      </c>
      <c r="E30" s="123"/>
      <c r="F30" s="123">
        <v>1</v>
      </c>
      <c r="G30" s="123" t="s">
        <v>17</v>
      </c>
      <c r="H30" s="123">
        <v>2</v>
      </c>
      <c r="I30" s="103" t="s">
        <v>27</v>
      </c>
      <c r="J30" s="124"/>
      <c r="K30" s="124"/>
      <c r="L30" s="124"/>
      <c r="M30" s="124"/>
      <c r="N30" s="124"/>
      <c r="O30" s="10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201">
        <v>4</v>
      </c>
      <c r="B31" s="202" t="s">
        <v>87</v>
      </c>
      <c r="C31" s="122" t="s">
        <v>22</v>
      </c>
      <c r="D31" s="123"/>
      <c r="E31" s="123"/>
      <c r="F31" s="123"/>
      <c r="G31" s="123"/>
      <c r="H31" s="123"/>
      <c r="I31" s="103"/>
      <c r="J31" s="124">
        <v>2</v>
      </c>
      <c r="K31" s="124">
        <v>1</v>
      </c>
      <c r="L31" s="124"/>
      <c r="M31" s="124" t="s">
        <v>17</v>
      </c>
      <c r="N31" s="124">
        <v>3</v>
      </c>
      <c r="O31" s="103" t="s">
        <v>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42" customHeight="1">
      <c r="A32" s="201">
        <v>5</v>
      </c>
      <c r="B32" s="202" t="s">
        <v>88</v>
      </c>
      <c r="C32" s="122" t="s">
        <v>23</v>
      </c>
      <c r="D32" s="123"/>
      <c r="E32" s="123"/>
      <c r="F32" s="123"/>
      <c r="G32" s="123"/>
      <c r="H32" s="123"/>
      <c r="I32" s="103"/>
      <c r="J32" s="124">
        <v>2</v>
      </c>
      <c r="K32" s="124">
        <v>1</v>
      </c>
      <c r="L32" s="124"/>
      <c r="M32" s="124" t="s">
        <v>32</v>
      </c>
      <c r="N32" s="124">
        <v>3</v>
      </c>
      <c r="O32" s="103" t="s">
        <v>27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0" customHeight="1">
      <c r="A33" s="201">
        <v>6</v>
      </c>
      <c r="B33" s="202" t="s">
        <v>100</v>
      </c>
      <c r="C33" s="122" t="s">
        <v>23</v>
      </c>
      <c r="D33" s="123"/>
      <c r="E33" s="123"/>
      <c r="F33" s="123"/>
      <c r="G33" s="123"/>
      <c r="H33" s="123"/>
      <c r="I33" s="103"/>
      <c r="J33" s="124">
        <v>1</v>
      </c>
      <c r="K33" s="124"/>
      <c r="L33" s="124">
        <v>1</v>
      </c>
      <c r="M33" s="124" t="s">
        <v>17</v>
      </c>
      <c r="N33" s="124">
        <v>2</v>
      </c>
      <c r="O33" s="103" t="s">
        <v>27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6.65" customHeight="1" thickBot="1">
      <c r="A34" s="108">
        <v>7</v>
      </c>
      <c r="B34" s="202" t="s">
        <v>89</v>
      </c>
      <c r="C34" s="24" t="s">
        <v>24</v>
      </c>
      <c r="D34" s="203"/>
      <c r="E34" s="204"/>
      <c r="F34" s="92"/>
      <c r="G34" s="93"/>
      <c r="H34" s="94"/>
      <c r="I34" s="95"/>
      <c r="J34" s="96">
        <v>2</v>
      </c>
      <c r="K34" s="205">
        <v>2</v>
      </c>
      <c r="L34" s="96"/>
      <c r="M34" s="96" t="s">
        <v>32</v>
      </c>
      <c r="N34" s="97">
        <v>4</v>
      </c>
      <c r="O34" s="95" t="s">
        <v>27</v>
      </c>
      <c r="P34" s="2"/>
      <c r="Q34" s="2" t="s">
        <v>18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thickBot="1">
      <c r="A35" s="206" t="s">
        <v>61</v>
      </c>
      <c r="B35" s="197"/>
      <c r="C35" s="207"/>
      <c r="D35" s="142">
        <f>SUM(D28:D34)</f>
        <v>5</v>
      </c>
      <c r="E35" s="142">
        <f t="shared" ref="E35:F35" si="0">SUM(E28:E34)</f>
        <v>4</v>
      </c>
      <c r="F35" s="72">
        <f t="shared" si="0"/>
        <v>1</v>
      </c>
      <c r="G35" s="105"/>
      <c r="H35" s="191">
        <v>12</v>
      </c>
      <c r="I35" s="208"/>
      <c r="J35" s="142">
        <f>SUM(J28:J34)</f>
        <v>7</v>
      </c>
      <c r="K35" s="142">
        <f t="shared" ref="K35:L35" si="1">SUM(K28:K34)</f>
        <v>4</v>
      </c>
      <c r="L35" s="72">
        <f t="shared" si="1"/>
        <v>1</v>
      </c>
      <c r="M35" s="61"/>
      <c r="N35" s="209">
        <v>12</v>
      </c>
      <c r="O35" s="20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170"/>
      <c r="B36" s="210"/>
      <c r="C36" s="39"/>
      <c r="D36" s="260">
        <v>10</v>
      </c>
      <c r="E36" s="261"/>
      <c r="F36" s="261"/>
      <c r="G36" s="262"/>
      <c r="H36" s="146"/>
      <c r="I36" s="116"/>
      <c r="J36" s="260">
        <v>12</v>
      </c>
      <c r="K36" s="261"/>
      <c r="L36" s="261"/>
      <c r="M36" s="262"/>
      <c r="N36" s="119"/>
      <c r="O36" s="16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thickBot="1">
      <c r="A37" s="184"/>
      <c r="B37" s="33" t="s">
        <v>34</v>
      </c>
      <c r="C37" s="198"/>
      <c r="D37" s="80"/>
      <c r="E37" s="81"/>
      <c r="F37" s="82"/>
      <c r="G37" s="83"/>
      <c r="H37" s="85"/>
      <c r="I37" s="85"/>
      <c r="J37" s="199"/>
      <c r="K37" s="87"/>
      <c r="L37" s="199"/>
      <c r="M37" s="85"/>
      <c r="N37" s="88"/>
      <c r="O37" s="88"/>
      <c r="P37" s="2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3.5" customHeight="1" thickBot="1">
      <c r="A38" s="35">
        <v>1</v>
      </c>
      <c r="B38" s="211" t="s">
        <v>90</v>
      </c>
      <c r="C38" s="36" t="s">
        <v>22</v>
      </c>
      <c r="D38" s="123"/>
      <c r="E38" s="123"/>
      <c r="F38" s="123"/>
      <c r="G38" s="123"/>
      <c r="H38" s="123"/>
      <c r="I38" s="103"/>
      <c r="J38" s="124">
        <v>2</v>
      </c>
      <c r="K38" s="124">
        <v>1</v>
      </c>
      <c r="L38" s="124"/>
      <c r="M38" s="124" t="s">
        <v>15</v>
      </c>
      <c r="N38" s="124">
        <v>3</v>
      </c>
      <c r="O38" s="103" t="s">
        <v>27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 thickBot="1">
      <c r="A39" s="37">
        <v>2</v>
      </c>
      <c r="B39" s="107" t="s">
        <v>91</v>
      </c>
      <c r="C39" s="27" t="s">
        <v>22</v>
      </c>
      <c r="D39" s="123">
        <v>2</v>
      </c>
      <c r="E39" s="123"/>
      <c r="F39" s="123">
        <v>1</v>
      </c>
      <c r="G39" s="123" t="s">
        <v>15</v>
      </c>
      <c r="H39" s="123">
        <v>3</v>
      </c>
      <c r="I39" s="103" t="s">
        <v>27</v>
      </c>
      <c r="J39" s="124"/>
      <c r="K39" s="124"/>
      <c r="L39" s="124"/>
      <c r="M39" s="124"/>
      <c r="N39" s="124"/>
      <c r="O39" s="10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5" customHeight="1" thickBot="1">
      <c r="A40" s="108">
        <v>3</v>
      </c>
      <c r="B40" s="212" t="s">
        <v>92</v>
      </c>
      <c r="C40" s="122" t="s">
        <v>23</v>
      </c>
      <c r="D40" s="123">
        <v>2</v>
      </c>
      <c r="E40" s="123"/>
      <c r="F40" s="123">
        <v>1</v>
      </c>
      <c r="G40" s="123" t="s">
        <v>15</v>
      </c>
      <c r="H40" s="123">
        <v>3</v>
      </c>
      <c r="I40" s="103" t="s">
        <v>27</v>
      </c>
      <c r="J40" s="124"/>
      <c r="K40" s="124"/>
      <c r="L40" s="124"/>
      <c r="M40" s="124"/>
      <c r="N40" s="124"/>
      <c r="O40" s="10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 thickBot="1">
      <c r="A41" s="108">
        <v>4</v>
      </c>
      <c r="B41" s="200" t="s">
        <v>93</v>
      </c>
      <c r="C41" s="122" t="s">
        <v>23</v>
      </c>
      <c r="D41" s="123"/>
      <c r="E41" s="123"/>
      <c r="F41" s="115"/>
      <c r="G41" s="123"/>
      <c r="H41" s="123"/>
      <c r="I41" s="103"/>
      <c r="J41" s="124">
        <v>2</v>
      </c>
      <c r="K41" s="124">
        <v>1</v>
      </c>
      <c r="L41" s="124"/>
      <c r="M41" s="124" t="s">
        <v>15</v>
      </c>
      <c r="N41" s="124">
        <v>3</v>
      </c>
      <c r="O41" s="103" t="s">
        <v>27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9.5" customHeight="1" thickBot="1">
      <c r="A42" s="35">
        <v>5</v>
      </c>
      <c r="B42" s="202" t="s">
        <v>94</v>
      </c>
      <c r="C42" s="213" t="s">
        <v>24</v>
      </c>
      <c r="D42" s="123"/>
      <c r="E42" s="123">
        <v>2</v>
      </c>
      <c r="F42" s="123"/>
      <c r="G42" s="123" t="s">
        <v>15</v>
      </c>
      <c r="H42" s="123">
        <v>2</v>
      </c>
      <c r="I42" s="103" t="s">
        <v>27</v>
      </c>
      <c r="J42" s="124"/>
      <c r="K42" s="124">
        <v>2</v>
      </c>
      <c r="L42" s="124"/>
      <c r="M42" s="124" t="s">
        <v>15</v>
      </c>
      <c r="N42" s="124">
        <v>2</v>
      </c>
      <c r="O42" s="103" t="s">
        <v>27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5" customHeight="1" thickBot="1">
      <c r="A43" s="37">
        <v>6</v>
      </c>
      <c r="B43" s="167" t="s">
        <v>71</v>
      </c>
      <c r="C43" s="36" t="s">
        <v>24</v>
      </c>
      <c r="D43" s="147"/>
      <c r="E43" s="148">
        <v>2</v>
      </c>
      <c r="F43" s="92"/>
      <c r="G43" s="93" t="s">
        <v>15</v>
      </c>
      <c r="H43" s="149">
        <v>1</v>
      </c>
      <c r="I43" s="150" t="s">
        <v>27</v>
      </c>
      <c r="J43" s="214"/>
      <c r="K43" s="215">
        <v>2</v>
      </c>
      <c r="L43" s="216"/>
      <c r="M43" s="217" t="s">
        <v>15</v>
      </c>
      <c r="N43" s="218">
        <v>1</v>
      </c>
      <c r="O43" s="219" t="s">
        <v>27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s="234" customFormat="1" ht="13.5" customHeight="1">
      <c r="A44" s="108">
        <v>7</v>
      </c>
      <c r="B44" s="220" t="s">
        <v>95</v>
      </c>
      <c r="C44" s="221" t="s">
        <v>24</v>
      </c>
      <c r="D44" s="222">
        <v>1</v>
      </c>
      <c r="E44" s="223">
        <v>1</v>
      </c>
      <c r="F44" s="224"/>
      <c r="G44" s="225" t="s">
        <v>15</v>
      </c>
      <c r="H44" s="226">
        <v>2</v>
      </c>
      <c r="I44" s="227" t="s">
        <v>27</v>
      </c>
      <c r="J44" s="228"/>
      <c r="K44" s="229"/>
      <c r="L44" s="230"/>
      <c r="M44" s="231"/>
      <c r="N44" s="229"/>
      <c r="O44" s="232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</row>
    <row r="45" spans="1:27" s="235" customFormat="1" ht="15">
      <c r="A45" s="236"/>
      <c r="B45" s="237"/>
      <c r="C45" s="238"/>
      <c r="D45" s="239"/>
      <c r="E45" s="239"/>
      <c r="F45" s="239"/>
      <c r="G45" s="239"/>
      <c r="H45" s="239"/>
      <c r="I45" s="240"/>
      <c r="J45" s="241"/>
      <c r="K45" s="241"/>
      <c r="L45" s="241"/>
      <c r="M45" s="241"/>
      <c r="N45" s="241"/>
      <c r="O45" s="240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thickBot="1">
      <c r="A46" s="129"/>
      <c r="B46" s="151" t="s">
        <v>72</v>
      </c>
      <c r="C46" s="152"/>
      <c r="D46" s="153">
        <v>4</v>
      </c>
      <c r="E46" s="154">
        <v>6</v>
      </c>
      <c r="F46" s="155">
        <v>2</v>
      </c>
      <c r="G46" s="156"/>
      <c r="H46" s="157">
        <f>SUM(H38:H44)</f>
        <v>11</v>
      </c>
      <c r="I46" s="158"/>
      <c r="J46" s="159">
        <v>4</v>
      </c>
      <c r="K46" s="160">
        <v>8</v>
      </c>
      <c r="L46" s="159"/>
      <c r="M46" s="159"/>
      <c r="N46" s="161">
        <v>11</v>
      </c>
      <c r="O46" s="16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thickBot="1">
      <c r="C47" s="39"/>
      <c r="D47" s="243">
        <v>24</v>
      </c>
      <c r="E47" s="244"/>
      <c r="F47" s="244"/>
      <c r="G47" s="245"/>
      <c r="H47" s="177" t="s">
        <v>19</v>
      </c>
      <c r="I47" s="177"/>
      <c r="J47" s="246">
        <v>29</v>
      </c>
      <c r="K47" s="247"/>
      <c r="L47" s="247"/>
      <c r="M47" s="248"/>
      <c r="N47" s="178" t="s">
        <v>19</v>
      </c>
      <c r="O47" s="178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2"/>
      <c r="B49" s="98" t="s">
        <v>33</v>
      </c>
      <c r="C49" s="110">
        <f>(D47+J47)/2</f>
        <v>26.5</v>
      </c>
      <c r="D49" s="175"/>
      <c r="E49" s="175"/>
      <c r="G49" s="175"/>
      <c r="H49" s="175"/>
      <c r="I49" s="175"/>
      <c r="J49" s="175"/>
      <c r="K49" s="175"/>
      <c r="L49" s="175"/>
      <c r="M49" s="175"/>
      <c r="N49" s="175"/>
      <c r="O49" s="175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2"/>
      <c r="B50" s="98" t="s">
        <v>96</v>
      </c>
      <c r="C50" s="110">
        <v>742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2"/>
      <c r="B51" s="99" t="s">
        <v>29</v>
      </c>
      <c r="C51" s="176">
        <f>(D25+J25+D35+J35)*14</f>
        <v>350</v>
      </c>
      <c r="D51" s="176" t="s">
        <v>35</v>
      </c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B52" s="99" t="s">
        <v>30</v>
      </c>
      <c r="C52" s="176">
        <f>(E25+F25+K25+L25+E35+F35+K35+L35)*14</f>
        <v>392</v>
      </c>
      <c r="D52" s="176" t="s">
        <v>35</v>
      </c>
    </row>
    <row r="53" spans="1:27" ht="15.75" customHeight="1">
      <c r="B53" s="2"/>
    </row>
    <row r="54" spans="1:27" ht="15.75" customHeight="1">
      <c r="B54" s="2"/>
    </row>
    <row r="55" spans="1:27" ht="15.75" customHeight="1">
      <c r="B55" s="8" t="s">
        <v>0</v>
      </c>
      <c r="C55" s="8" t="s">
        <v>1</v>
      </c>
      <c r="D55" s="2"/>
      <c r="E55" s="2"/>
      <c r="F55" s="2"/>
      <c r="G55" s="2"/>
      <c r="H55" s="2"/>
      <c r="I55" s="2"/>
      <c r="J55" s="249" t="s">
        <v>3</v>
      </c>
      <c r="K55" s="250"/>
      <c r="L55" s="250"/>
      <c r="M55" s="250"/>
      <c r="N55" s="250"/>
      <c r="O55" s="250"/>
    </row>
    <row r="56" spans="1:27" ht="15.75" customHeight="1">
      <c r="B56" s="133" t="s">
        <v>62</v>
      </c>
      <c r="C56" s="133" t="s">
        <v>63</v>
      </c>
      <c r="J56" s="110" t="s">
        <v>64</v>
      </c>
    </row>
    <row r="57" spans="1:27" ht="15.75" customHeight="1"/>
    <row r="58" spans="1:27" ht="15.75" customHeight="1"/>
    <row r="59" spans="1:27" ht="15.75" customHeight="1"/>
    <row r="60" spans="1:27" ht="15.75" customHeight="1"/>
    <row r="61" spans="1:27" ht="15.75" customHeight="1"/>
    <row r="62" spans="1:27" ht="15.75" customHeight="1"/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</sheetData>
  <mergeCells count="9">
    <mergeCell ref="D47:G47"/>
    <mergeCell ref="J47:M47"/>
    <mergeCell ref="J55:O55"/>
    <mergeCell ref="D13:F13"/>
    <mergeCell ref="J13:L13"/>
    <mergeCell ref="D26:H26"/>
    <mergeCell ref="J26:O26"/>
    <mergeCell ref="D36:G36"/>
    <mergeCell ref="J36:M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4"/>
  <sheetViews>
    <sheetView tabSelected="1" view="pageBreakPreview" topLeftCell="A10" zoomScale="79" zoomScaleNormal="100" zoomScalePageLayoutView="85" workbookViewId="0">
      <selection activeCell="Y31" sqref="Y31"/>
    </sheetView>
  </sheetViews>
  <sheetFormatPr defaultRowHeight="12.75"/>
  <cols>
    <col min="1" max="1" width="3.28515625" customWidth="1"/>
    <col min="2" max="2" width="42" customWidth="1"/>
    <col min="3" max="3" width="14.140625" customWidth="1"/>
    <col min="4" max="6" width="3.7109375" customWidth="1"/>
    <col min="7" max="7" width="9.7109375" customWidth="1"/>
    <col min="8" max="8" width="8.7109375" customWidth="1"/>
    <col min="9" max="9" width="10.7109375" customWidth="1"/>
    <col min="10" max="10" width="4.7109375" customWidth="1"/>
    <col min="11" max="12" width="3.7109375" customWidth="1"/>
    <col min="13" max="14" width="8.7109375" customWidth="1"/>
    <col min="15" max="15" width="11.140625" customWidth="1"/>
    <col min="16" max="16" width="10.7109375" customWidth="1"/>
    <col min="17" max="27" width="8.7109375" customWidth="1"/>
  </cols>
  <sheetData>
    <row r="1" spans="1:27" ht="12.75" customHeight="1">
      <c r="A1" s="1" t="s">
        <v>20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59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21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1" customHeight="1">
      <c r="A8" s="4" t="s">
        <v>73</v>
      </c>
      <c r="B8" s="5"/>
      <c r="C8" s="2"/>
      <c r="D8" s="4"/>
      <c r="E8" s="2"/>
      <c r="F8" s="2"/>
      <c r="G8" s="2"/>
      <c r="H8" s="1"/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customHeight="1">
      <c r="A9" s="4"/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5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>
      <c r="A11" s="6"/>
      <c r="B11" s="7"/>
      <c r="C11" s="6"/>
      <c r="D11" s="9" t="s">
        <v>2</v>
      </c>
      <c r="E11" s="10"/>
      <c r="F11" s="10"/>
      <c r="G11" s="10"/>
      <c r="H11" s="9"/>
      <c r="I11" s="40"/>
      <c r="J11" s="11" t="s">
        <v>4</v>
      </c>
      <c r="K11" s="10"/>
      <c r="L11" s="10"/>
      <c r="M11" s="10"/>
      <c r="N11" s="40"/>
      <c r="O11" s="9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>
      <c r="A12" s="12" t="s">
        <v>5</v>
      </c>
      <c r="B12" s="13" t="s">
        <v>31</v>
      </c>
      <c r="C12" s="12" t="s">
        <v>6</v>
      </c>
      <c r="D12" s="251" t="s">
        <v>7</v>
      </c>
      <c r="E12" s="263"/>
      <c r="F12" s="264"/>
      <c r="G12" s="14" t="s">
        <v>8</v>
      </c>
      <c r="H12" s="15" t="s">
        <v>9</v>
      </c>
      <c r="I12" s="41" t="s">
        <v>25</v>
      </c>
      <c r="J12" s="251" t="s">
        <v>7</v>
      </c>
      <c r="K12" s="263"/>
      <c r="L12" s="264"/>
      <c r="M12" s="15" t="s">
        <v>8</v>
      </c>
      <c r="N12" s="16" t="s">
        <v>9</v>
      </c>
      <c r="O12" s="41" t="s">
        <v>25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thickBot="1">
      <c r="A13" s="17" t="s">
        <v>10</v>
      </c>
      <c r="B13" s="18"/>
      <c r="C13" s="17" t="s">
        <v>11</v>
      </c>
      <c r="D13" s="19" t="s">
        <v>12</v>
      </c>
      <c r="E13" s="20" t="s">
        <v>13</v>
      </c>
      <c r="F13" s="19" t="s">
        <v>14</v>
      </c>
      <c r="G13" s="21" t="s">
        <v>15</v>
      </c>
      <c r="H13" s="12" t="s">
        <v>16</v>
      </c>
      <c r="I13" s="42" t="s">
        <v>26</v>
      </c>
      <c r="J13" s="19" t="s">
        <v>12</v>
      </c>
      <c r="K13" s="20" t="s">
        <v>13</v>
      </c>
      <c r="L13" s="19" t="s">
        <v>14</v>
      </c>
      <c r="M13" s="12" t="s">
        <v>15</v>
      </c>
      <c r="N13" s="22" t="s">
        <v>16</v>
      </c>
      <c r="O13" s="42" t="s">
        <v>26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5.5">
      <c r="A14" s="23">
        <v>1</v>
      </c>
      <c r="B14" s="125" t="s">
        <v>37</v>
      </c>
      <c r="C14" s="24" t="s">
        <v>22</v>
      </c>
      <c r="D14" s="43">
        <v>2</v>
      </c>
      <c r="E14" s="44"/>
      <c r="F14" s="45">
        <v>2</v>
      </c>
      <c r="G14" s="46" t="s">
        <v>17</v>
      </c>
      <c r="H14" s="171">
        <v>5</v>
      </c>
      <c r="I14" s="47" t="s">
        <v>27</v>
      </c>
      <c r="J14" s="48"/>
      <c r="K14" s="49"/>
      <c r="L14" s="50"/>
      <c r="M14" s="51"/>
      <c r="N14" s="100"/>
      <c r="O14" s="10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>
      <c r="A15" s="25">
        <v>2</v>
      </c>
      <c r="B15" s="125" t="s">
        <v>38</v>
      </c>
      <c r="C15" s="26" t="s">
        <v>22</v>
      </c>
      <c r="D15" s="53">
        <v>2</v>
      </c>
      <c r="E15" s="54">
        <v>2</v>
      </c>
      <c r="F15" s="55"/>
      <c r="G15" s="56" t="s">
        <v>17</v>
      </c>
      <c r="H15" s="172">
        <v>5</v>
      </c>
      <c r="I15" s="57" t="s">
        <v>27</v>
      </c>
      <c r="J15" s="58"/>
      <c r="K15" s="59"/>
      <c r="L15" s="60"/>
      <c r="M15" s="61"/>
      <c r="N15" s="101"/>
      <c r="O15" s="10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>
      <c r="A16" s="25">
        <v>3</v>
      </c>
      <c r="B16" s="125" t="s">
        <v>39</v>
      </c>
      <c r="C16" s="104" t="s">
        <v>23</v>
      </c>
      <c r="D16" s="53">
        <v>2</v>
      </c>
      <c r="E16" s="54"/>
      <c r="F16" s="55">
        <v>2</v>
      </c>
      <c r="G16" s="105" t="s">
        <v>32</v>
      </c>
      <c r="H16" s="172">
        <v>5</v>
      </c>
      <c r="I16" s="57" t="s">
        <v>27</v>
      </c>
      <c r="J16" s="58"/>
      <c r="K16" s="59"/>
      <c r="L16" s="60"/>
      <c r="M16" s="61"/>
      <c r="N16" s="101"/>
      <c r="O16" s="10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>
      <c r="A17" s="25">
        <v>4</v>
      </c>
      <c r="B17" s="125" t="s">
        <v>40</v>
      </c>
      <c r="C17" s="104" t="s">
        <v>23</v>
      </c>
      <c r="D17" s="53">
        <v>1</v>
      </c>
      <c r="E17" s="54"/>
      <c r="F17" s="55">
        <v>1</v>
      </c>
      <c r="G17" s="105" t="s">
        <v>32</v>
      </c>
      <c r="H17" s="172">
        <v>2</v>
      </c>
      <c r="I17" s="57" t="s">
        <v>27</v>
      </c>
      <c r="J17" s="58"/>
      <c r="K17" s="59"/>
      <c r="L17" s="60"/>
      <c r="M17" s="61"/>
      <c r="N17" s="101"/>
      <c r="O17" s="10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>
      <c r="A18" s="25">
        <v>5</v>
      </c>
      <c r="B18" s="125" t="s">
        <v>41</v>
      </c>
      <c r="C18" s="104" t="s">
        <v>23</v>
      </c>
      <c r="D18" s="53">
        <v>2</v>
      </c>
      <c r="E18" s="54">
        <v>1</v>
      </c>
      <c r="F18" s="55"/>
      <c r="G18" s="105" t="s">
        <v>17</v>
      </c>
      <c r="H18" s="172">
        <v>5</v>
      </c>
      <c r="I18" s="57" t="s">
        <v>27</v>
      </c>
      <c r="J18" s="58"/>
      <c r="K18" s="59"/>
      <c r="L18" s="60"/>
      <c r="M18" s="61"/>
      <c r="N18" s="101"/>
      <c r="O18" s="10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5.5">
      <c r="A19" s="106">
        <v>10</v>
      </c>
      <c r="B19" s="125" t="s">
        <v>42</v>
      </c>
      <c r="C19" s="27" t="s">
        <v>22</v>
      </c>
      <c r="D19" s="62"/>
      <c r="E19" s="63"/>
      <c r="F19" s="64"/>
      <c r="G19" s="65"/>
      <c r="H19" s="66"/>
      <c r="I19" s="67"/>
      <c r="J19" s="68">
        <v>2</v>
      </c>
      <c r="K19" s="69"/>
      <c r="L19" s="70">
        <v>1</v>
      </c>
      <c r="M19" s="71" t="s">
        <v>32</v>
      </c>
      <c r="N19" s="168">
        <v>3</v>
      </c>
      <c r="O19" s="127" t="s">
        <v>27</v>
      </c>
      <c r="P19" s="169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>
      <c r="A20" s="106">
        <v>11</v>
      </c>
      <c r="B20" s="125" t="s">
        <v>43</v>
      </c>
      <c r="C20" s="27" t="s">
        <v>22</v>
      </c>
      <c r="D20" s="62"/>
      <c r="E20" s="63"/>
      <c r="F20" s="64"/>
      <c r="G20" s="65"/>
      <c r="H20" s="66"/>
      <c r="I20" s="67"/>
      <c r="J20" s="68">
        <v>2</v>
      </c>
      <c r="K20" s="69">
        <v>1</v>
      </c>
      <c r="L20" s="70"/>
      <c r="M20" s="71" t="s">
        <v>17</v>
      </c>
      <c r="N20" s="168">
        <v>3</v>
      </c>
      <c r="O20" s="103" t="s">
        <v>27</v>
      </c>
      <c r="P20" s="169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>
      <c r="A21" s="106">
        <v>12</v>
      </c>
      <c r="B21" s="125" t="s">
        <v>44</v>
      </c>
      <c r="C21" s="27" t="s">
        <v>23</v>
      </c>
      <c r="D21" s="63"/>
      <c r="E21" s="64"/>
      <c r="F21" s="65"/>
      <c r="G21" s="66"/>
      <c r="H21" s="173"/>
      <c r="I21" s="103"/>
      <c r="J21" s="63">
        <v>2</v>
      </c>
      <c r="K21" s="64"/>
      <c r="L21" s="65">
        <v>1</v>
      </c>
      <c r="M21" s="66" t="s">
        <v>32</v>
      </c>
      <c r="N21" s="173">
        <v>5</v>
      </c>
      <c r="O21" s="103" t="s">
        <v>27</v>
      </c>
      <c r="P21" s="169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5.5">
      <c r="A22" s="106">
        <v>13</v>
      </c>
      <c r="B22" s="125" t="s">
        <v>45</v>
      </c>
      <c r="C22" s="27" t="s">
        <v>23</v>
      </c>
      <c r="D22" s="62"/>
      <c r="E22" s="63"/>
      <c r="F22" s="64"/>
      <c r="G22" s="65"/>
      <c r="H22" s="66"/>
      <c r="I22" s="67"/>
      <c r="J22" s="138">
        <v>1</v>
      </c>
      <c r="K22" s="69">
        <v>1</v>
      </c>
      <c r="L22" s="70"/>
      <c r="M22" s="71" t="s">
        <v>17</v>
      </c>
      <c r="N22" s="168">
        <v>2</v>
      </c>
      <c r="O22" s="103" t="s">
        <v>27</v>
      </c>
      <c r="P22" s="169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5.5">
      <c r="A23" s="106">
        <v>14</v>
      </c>
      <c r="B23" s="125" t="s">
        <v>46</v>
      </c>
      <c r="C23" s="27" t="s">
        <v>23</v>
      </c>
      <c r="D23" s="62"/>
      <c r="E23" s="63"/>
      <c r="F23" s="64"/>
      <c r="G23" s="65"/>
      <c r="H23" s="66"/>
      <c r="I23" s="67"/>
      <c r="J23" s="68">
        <v>1</v>
      </c>
      <c r="K23" s="69"/>
      <c r="L23" s="70">
        <v>1</v>
      </c>
      <c r="M23" s="71" t="s">
        <v>32</v>
      </c>
      <c r="N23" s="168">
        <v>2</v>
      </c>
      <c r="O23" s="103" t="s">
        <v>27</v>
      </c>
      <c r="P23" s="169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6.25" thickBot="1">
      <c r="A24" s="106">
        <v>15</v>
      </c>
      <c r="B24" s="125" t="s">
        <v>69</v>
      </c>
      <c r="C24" s="27" t="s">
        <v>24</v>
      </c>
      <c r="D24" s="62"/>
      <c r="E24" s="63"/>
      <c r="F24" s="64"/>
      <c r="G24" s="65"/>
      <c r="H24" s="66"/>
      <c r="I24" s="67"/>
      <c r="J24" s="68"/>
      <c r="K24" s="69">
        <v>2</v>
      </c>
      <c r="L24" s="70"/>
      <c r="M24" s="71" t="s">
        <v>15</v>
      </c>
      <c r="N24" s="168">
        <v>3</v>
      </c>
      <c r="O24" s="103" t="s">
        <v>27</v>
      </c>
      <c r="P24" s="169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 thickBot="1">
      <c r="A25" s="28"/>
      <c r="B25" s="29"/>
      <c r="C25" s="30"/>
      <c r="D25" s="142">
        <f>SUM(D14:D24)</f>
        <v>9</v>
      </c>
      <c r="E25" s="143">
        <f>SUM(E14:E24)</f>
        <v>3</v>
      </c>
      <c r="F25" s="73">
        <f>SUM(F14:F24)</f>
        <v>5</v>
      </c>
      <c r="G25" s="74"/>
      <c r="H25" s="75" t="s">
        <v>47</v>
      </c>
      <c r="I25" s="76"/>
      <c r="J25" s="144">
        <f>SUM(J14:J24)</f>
        <v>8</v>
      </c>
      <c r="K25" s="145">
        <f>SUM(K14:K24)</f>
        <v>4</v>
      </c>
      <c r="L25" s="77">
        <v>3</v>
      </c>
      <c r="M25" s="78"/>
      <c r="N25" s="75" t="s">
        <v>36</v>
      </c>
      <c r="O25" s="7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 thickBot="1">
      <c r="A26" s="28" t="s">
        <v>60</v>
      </c>
      <c r="B26" s="31"/>
      <c r="C26" s="32"/>
      <c r="D26" s="254">
        <v>17</v>
      </c>
      <c r="E26" s="265"/>
      <c r="F26" s="265"/>
      <c r="G26" s="265"/>
      <c r="H26" s="256"/>
      <c r="I26" s="79"/>
      <c r="J26" s="257">
        <v>15</v>
      </c>
      <c r="K26" s="258"/>
      <c r="L26" s="258"/>
      <c r="M26" s="258"/>
      <c r="N26" s="258"/>
      <c r="O26" s="259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 thickBot="1">
      <c r="A27" s="19"/>
      <c r="B27" s="33" t="s">
        <v>70</v>
      </c>
      <c r="C27" s="34"/>
      <c r="D27" s="80"/>
      <c r="E27" s="81"/>
      <c r="F27" s="82"/>
      <c r="G27" s="83"/>
      <c r="H27" s="84"/>
      <c r="I27" s="85"/>
      <c r="J27" s="86"/>
      <c r="K27" s="87"/>
      <c r="L27" s="86"/>
      <c r="M27" s="84"/>
      <c r="N27" s="88"/>
      <c r="O27" s="89"/>
      <c r="P27" s="2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ht="39" thickBot="1">
      <c r="A28" s="35">
        <v>1</v>
      </c>
      <c r="B28" s="125" t="s">
        <v>48</v>
      </c>
      <c r="C28" s="36" t="s">
        <v>22</v>
      </c>
      <c r="D28" s="43">
        <v>2</v>
      </c>
      <c r="E28" s="44">
        <v>2</v>
      </c>
      <c r="F28" s="45"/>
      <c r="G28" s="46" t="s">
        <v>32</v>
      </c>
      <c r="H28" s="136">
        <v>5</v>
      </c>
      <c r="I28" s="90" t="s">
        <v>27</v>
      </c>
      <c r="J28" s="51"/>
      <c r="K28" s="91"/>
      <c r="L28" s="51"/>
      <c r="M28" s="51"/>
      <c r="N28" s="52"/>
      <c r="O28" s="9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5.5">
      <c r="A29" s="108">
        <v>2</v>
      </c>
      <c r="B29" s="125" t="s">
        <v>97</v>
      </c>
      <c r="C29" s="111" t="s">
        <v>23</v>
      </c>
      <c r="D29" s="112">
        <v>2</v>
      </c>
      <c r="E29" s="113">
        <v>1</v>
      </c>
      <c r="F29" s="114"/>
      <c r="G29" s="115" t="s">
        <v>17</v>
      </c>
      <c r="H29" s="137">
        <v>3</v>
      </c>
      <c r="I29" s="90" t="s">
        <v>27</v>
      </c>
      <c r="J29" s="117"/>
      <c r="K29" s="118"/>
      <c r="L29" s="117"/>
      <c r="M29" s="117"/>
      <c r="N29" s="119"/>
      <c r="O29" s="11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0" customHeight="1" thickBot="1">
      <c r="A30" s="37">
        <v>3</v>
      </c>
      <c r="B30" s="125" t="s">
        <v>49</v>
      </c>
      <c r="C30" s="27" t="s">
        <v>22</v>
      </c>
      <c r="D30" s="62"/>
      <c r="E30" s="63"/>
      <c r="F30" s="64"/>
      <c r="G30" s="65"/>
      <c r="H30" s="66"/>
      <c r="I30" s="120"/>
      <c r="J30" s="71">
        <v>2</v>
      </c>
      <c r="K30" s="102"/>
      <c r="L30" s="71">
        <v>1</v>
      </c>
      <c r="M30" s="71" t="s">
        <v>32</v>
      </c>
      <c r="N30" s="121">
        <v>3</v>
      </c>
      <c r="O30" s="120" t="s">
        <v>27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0" customHeight="1">
      <c r="A31" s="108">
        <v>4</v>
      </c>
      <c r="B31" s="125" t="s">
        <v>51</v>
      </c>
      <c r="C31" s="122" t="s">
        <v>23</v>
      </c>
      <c r="D31" s="123"/>
      <c r="E31" s="123"/>
      <c r="F31" s="123"/>
      <c r="G31" s="123"/>
      <c r="H31" s="123"/>
      <c r="I31" s="103"/>
      <c r="J31" s="124">
        <v>2</v>
      </c>
      <c r="K31" s="124"/>
      <c r="L31" s="124">
        <v>1</v>
      </c>
      <c r="M31" s="124" t="s">
        <v>17</v>
      </c>
      <c r="N31" s="124">
        <v>3</v>
      </c>
      <c r="O31" s="103" t="s">
        <v>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0" customHeight="1">
      <c r="A32" s="108">
        <v>5</v>
      </c>
      <c r="B32" s="125" t="s">
        <v>98</v>
      </c>
      <c r="C32" s="122" t="s">
        <v>23</v>
      </c>
      <c r="D32" s="123"/>
      <c r="E32" s="123"/>
      <c r="F32" s="123"/>
      <c r="G32" s="123"/>
      <c r="H32" s="123"/>
      <c r="I32" s="103"/>
      <c r="J32" s="124">
        <v>1</v>
      </c>
      <c r="K32" s="124"/>
      <c r="L32" s="124">
        <v>1</v>
      </c>
      <c r="M32" s="124" t="s">
        <v>17</v>
      </c>
      <c r="N32" s="124">
        <v>3</v>
      </c>
      <c r="O32" s="103" t="s">
        <v>27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48.4" customHeight="1" thickBot="1">
      <c r="A33" s="108">
        <v>6</v>
      </c>
      <c r="B33" s="125" t="s">
        <v>50</v>
      </c>
      <c r="C33" s="122" t="s">
        <v>24</v>
      </c>
      <c r="D33" s="123"/>
      <c r="E33" s="123"/>
      <c r="F33" s="123"/>
      <c r="G33" s="123"/>
      <c r="H33" s="123"/>
      <c r="I33" s="103"/>
      <c r="J33" s="124">
        <v>2</v>
      </c>
      <c r="K33" s="124">
        <v>1</v>
      </c>
      <c r="L33" s="124"/>
      <c r="M33" s="124" t="s">
        <v>17</v>
      </c>
      <c r="N33" s="124">
        <v>3</v>
      </c>
      <c r="O33" s="103" t="s">
        <v>27</v>
      </c>
      <c r="P33" s="2"/>
      <c r="Q33" s="2" t="s">
        <v>18</v>
      </c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thickBot="1">
      <c r="A34" s="128" t="s">
        <v>61</v>
      </c>
      <c r="B34" s="109"/>
      <c r="C34" s="126"/>
      <c r="D34" s="142">
        <f>SUM(D28:D33)</f>
        <v>4</v>
      </c>
      <c r="E34" s="142">
        <f t="shared" ref="E34:F34" si="0">SUM(E28:E33)</f>
        <v>3</v>
      </c>
      <c r="F34" s="72">
        <f t="shared" si="0"/>
        <v>0</v>
      </c>
      <c r="G34" s="93"/>
      <c r="H34" s="94">
        <v>8</v>
      </c>
      <c r="I34" s="95"/>
      <c r="J34" s="142">
        <f>SUM(J28:J33)</f>
        <v>7</v>
      </c>
      <c r="K34" s="142">
        <f t="shared" ref="K34:L34" si="1">SUM(K28:K33)</f>
        <v>1</v>
      </c>
      <c r="L34" s="142">
        <f t="shared" si="1"/>
        <v>3</v>
      </c>
      <c r="M34" s="96"/>
      <c r="N34" s="97">
        <v>12</v>
      </c>
      <c r="O34" s="9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s="141" customFormat="1" ht="15.75" customHeight="1">
      <c r="A35" s="170"/>
      <c r="B35" s="174"/>
      <c r="C35" s="39"/>
      <c r="D35" s="260">
        <v>7</v>
      </c>
      <c r="E35" s="261"/>
      <c r="F35" s="262"/>
      <c r="G35" s="115"/>
      <c r="H35" s="146"/>
      <c r="I35" s="116"/>
      <c r="J35" s="260">
        <v>11</v>
      </c>
      <c r="K35" s="261"/>
      <c r="L35" s="262"/>
      <c r="M35" s="117"/>
      <c r="N35" s="119"/>
      <c r="O35" s="16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 thickBot="1">
      <c r="A36" s="19"/>
      <c r="B36" s="33" t="s">
        <v>34</v>
      </c>
      <c r="C36" s="34"/>
      <c r="D36" s="80"/>
      <c r="E36" s="81"/>
      <c r="F36" s="82"/>
      <c r="G36" s="83"/>
      <c r="H36" s="84"/>
      <c r="I36" s="85"/>
      <c r="J36" s="86"/>
      <c r="K36" s="87"/>
      <c r="L36" s="86"/>
      <c r="M36" s="84"/>
      <c r="N36" s="88"/>
      <c r="O36" s="89"/>
      <c r="P36" s="2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ht="15.75" thickBot="1">
      <c r="A37" s="35">
        <v>1</v>
      </c>
      <c r="B37" s="107" t="s">
        <v>52</v>
      </c>
      <c r="C37" s="36" t="s">
        <v>22</v>
      </c>
      <c r="D37" s="123">
        <v>2</v>
      </c>
      <c r="E37" s="123"/>
      <c r="F37" s="123">
        <v>2</v>
      </c>
      <c r="G37" s="123" t="s">
        <v>15</v>
      </c>
      <c r="H37" s="123">
        <v>2</v>
      </c>
      <c r="I37" s="103" t="s">
        <v>27</v>
      </c>
      <c r="J37" s="124"/>
      <c r="K37" s="124"/>
      <c r="L37" s="124"/>
      <c r="M37" s="124"/>
      <c r="N37" s="124"/>
      <c r="O37" s="103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thickBot="1">
      <c r="A38" s="37">
        <v>2</v>
      </c>
      <c r="B38" s="107" t="s">
        <v>53</v>
      </c>
      <c r="C38" s="38" t="s">
        <v>23</v>
      </c>
      <c r="D38" s="123">
        <v>2</v>
      </c>
      <c r="E38" s="123"/>
      <c r="F38" s="123">
        <v>2</v>
      </c>
      <c r="G38" s="123" t="s">
        <v>15</v>
      </c>
      <c r="H38" s="123">
        <v>4</v>
      </c>
      <c r="I38" s="103" t="s">
        <v>27</v>
      </c>
      <c r="J38" s="124"/>
      <c r="K38" s="124"/>
      <c r="L38" s="124"/>
      <c r="M38" s="124"/>
      <c r="N38" s="124"/>
      <c r="O38" s="10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thickBot="1">
      <c r="A39" s="108">
        <v>3</v>
      </c>
      <c r="B39" s="107" t="s">
        <v>54</v>
      </c>
      <c r="C39" s="111" t="s">
        <v>24</v>
      </c>
      <c r="D39" s="123">
        <v>1</v>
      </c>
      <c r="E39" s="123">
        <v>1</v>
      </c>
      <c r="F39" s="123"/>
      <c r="G39" s="123" t="s">
        <v>15</v>
      </c>
      <c r="H39" s="123">
        <v>2</v>
      </c>
      <c r="I39" s="103" t="s">
        <v>27</v>
      </c>
      <c r="J39" s="124"/>
      <c r="K39" s="124"/>
      <c r="L39" s="124"/>
      <c r="M39" s="124"/>
      <c r="N39" s="124"/>
      <c r="O39" s="10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s="141" customFormat="1" ht="15.75" thickBot="1">
      <c r="A40" s="108"/>
      <c r="B40" s="107" t="s">
        <v>55</v>
      </c>
      <c r="C40" s="111" t="s">
        <v>22</v>
      </c>
      <c r="D40" s="123"/>
      <c r="E40" s="123"/>
      <c r="F40" s="123"/>
      <c r="G40" s="123"/>
      <c r="H40" s="123"/>
      <c r="I40" s="103"/>
      <c r="J40" s="124">
        <v>2</v>
      </c>
      <c r="K40" s="124"/>
      <c r="L40" s="124">
        <v>2</v>
      </c>
      <c r="M40" s="124" t="s">
        <v>15</v>
      </c>
      <c r="N40" s="124">
        <v>2</v>
      </c>
      <c r="O40" s="103" t="s">
        <v>27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s="141" customFormat="1" ht="15.75" thickBot="1">
      <c r="A41" s="108">
        <v>4</v>
      </c>
      <c r="B41" s="107" t="s">
        <v>56</v>
      </c>
      <c r="C41" s="130" t="s">
        <v>24</v>
      </c>
      <c r="D41" s="123"/>
      <c r="E41" s="123"/>
      <c r="F41" s="123"/>
      <c r="G41" s="123"/>
      <c r="H41" s="123"/>
      <c r="I41" s="103"/>
      <c r="J41" s="124">
        <v>1</v>
      </c>
      <c r="K41" s="124">
        <v>1</v>
      </c>
      <c r="L41" s="124"/>
      <c r="M41" s="124" t="s">
        <v>15</v>
      </c>
      <c r="N41" s="124">
        <v>2</v>
      </c>
      <c r="O41" s="103" t="s">
        <v>27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141" customFormat="1" ht="13.5" customHeight="1" thickBot="1">
      <c r="A42" s="108">
        <v>5</v>
      </c>
      <c r="B42" s="167" t="s">
        <v>71</v>
      </c>
      <c r="C42" s="36" t="s">
        <v>24</v>
      </c>
      <c r="D42" s="147"/>
      <c r="E42" s="148">
        <v>2</v>
      </c>
      <c r="F42" s="92"/>
      <c r="G42" s="93" t="s">
        <v>15</v>
      </c>
      <c r="H42" s="149">
        <v>1</v>
      </c>
      <c r="I42" s="150" t="s">
        <v>27</v>
      </c>
      <c r="J42" s="147"/>
      <c r="K42" s="148">
        <v>2</v>
      </c>
      <c r="L42" s="92"/>
      <c r="M42" s="93" t="s">
        <v>15</v>
      </c>
      <c r="N42" s="149">
        <v>1</v>
      </c>
      <c r="O42" s="150" t="s">
        <v>27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s="141" customFormat="1" ht="13.5" customHeight="1">
      <c r="A43" s="108"/>
      <c r="B43" s="164"/>
      <c r="C43" s="111"/>
      <c r="D43" s="115"/>
      <c r="E43" s="165"/>
      <c r="F43" s="115"/>
      <c r="G43" s="115"/>
      <c r="H43" s="165"/>
      <c r="I43" s="166"/>
      <c r="J43" s="115"/>
      <c r="K43" s="165"/>
      <c r="L43" s="115"/>
      <c r="M43" s="115"/>
      <c r="N43" s="165"/>
      <c r="O43" s="16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s="141" customFormat="1" ht="12.75" customHeight="1" thickBot="1">
      <c r="A44" s="129"/>
      <c r="B44" s="151" t="s">
        <v>72</v>
      </c>
      <c r="C44" s="152"/>
      <c r="D44" s="153">
        <v>5</v>
      </c>
      <c r="E44" s="154">
        <v>3</v>
      </c>
      <c r="F44" s="155">
        <v>4</v>
      </c>
      <c r="G44" s="156"/>
      <c r="H44" s="157">
        <f>SUM(H36:H42)</f>
        <v>9</v>
      </c>
      <c r="I44" s="158"/>
      <c r="J44" s="159">
        <v>3</v>
      </c>
      <c r="K44" s="160">
        <v>3</v>
      </c>
      <c r="L44" s="159">
        <v>2</v>
      </c>
      <c r="M44" s="159"/>
      <c r="N44" s="161">
        <v>5</v>
      </c>
      <c r="O44" s="16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thickBot="1">
      <c r="C45" s="39"/>
      <c r="D45" s="243">
        <v>24</v>
      </c>
      <c r="E45" s="244"/>
      <c r="F45" s="244"/>
      <c r="G45" s="245"/>
      <c r="H45" s="131" t="s">
        <v>19</v>
      </c>
      <c r="I45" s="131"/>
      <c r="J45" s="246">
        <v>26</v>
      </c>
      <c r="K45" s="247"/>
      <c r="L45" s="247"/>
      <c r="M45" s="248"/>
      <c r="N45" s="132" t="s">
        <v>19</v>
      </c>
      <c r="O45" s="13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2"/>
      <c r="B47" s="98" t="s">
        <v>33</v>
      </c>
      <c r="C47" s="110">
        <f>(D45+J45)/2</f>
        <v>25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2"/>
      <c r="B48" s="98" t="s">
        <v>28</v>
      </c>
      <c r="C48">
        <f>C50+C49</f>
        <v>596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2"/>
      <c r="B49" s="99" t="s">
        <v>29</v>
      </c>
      <c r="C49" s="110">
        <f>(D25+D34)*14+(J25+J34)*10</f>
        <v>332</v>
      </c>
      <c r="D49" t="s">
        <v>35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B50" s="99" t="s">
        <v>30</v>
      </c>
      <c r="C50">
        <f>(E25+F25+E34+F34)*14+(K25+L25+K34+L34)*10</f>
        <v>264</v>
      </c>
      <c r="D50" t="s">
        <v>35</v>
      </c>
    </row>
    <row r="51" spans="1:27" s="135" customFormat="1" ht="15.75" customHeight="1">
      <c r="B51" s="139"/>
    </row>
    <row r="52" spans="1:27" ht="30" customHeight="1">
      <c r="B52" s="140" t="s">
        <v>65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</row>
    <row r="53" spans="1:27" ht="15.75" customHeight="1">
      <c r="B53" s="122" t="s">
        <v>66</v>
      </c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 t="s">
        <v>67</v>
      </c>
      <c r="O53" s="134"/>
    </row>
    <row r="54" spans="1:27" s="135" customFormat="1" ht="15.75" customHeight="1">
      <c r="B54" s="2"/>
    </row>
    <row r="55" spans="1:27" ht="15.75" customHeight="1">
      <c r="B55" s="8" t="s">
        <v>0</v>
      </c>
      <c r="C55" s="8" t="s">
        <v>1</v>
      </c>
      <c r="D55" s="2"/>
      <c r="E55" s="2"/>
      <c r="F55" s="2"/>
      <c r="G55" s="2"/>
      <c r="H55" s="2"/>
      <c r="I55" s="2"/>
      <c r="J55" s="249" t="s">
        <v>3</v>
      </c>
      <c r="K55" s="250"/>
      <c r="L55" s="250"/>
      <c r="M55" s="250"/>
      <c r="N55" s="250"/>
      <c r="O55" s="250"/>
    </row>
    <row r="56" spans="1:27" ht="15.75" customHeight="1">
      <c r="B56" s="133" t="s">
        <v>62</v>
      </c>
      <c r="C56" s="133" t="s">
        <v>63</v>
      </c>
      <c r="J56" s="110" t="s">
        <v>64</v>
      </c>
    </row>
    <row r="57" spans="1:27" ht="15.75" customHeight="1"/>
    <row r="58" spans="1:27" ht="15.75" customHeight="1"/>
    <row r="59" spans="1:27" ht="15.75" customHeight="1"/>
    <row r="60" spans="1:27" ht="15.75" customHeight="1"/>
    <row r="61" spans="1:27" ht="15.75" customHeight="1"/>
    <row r="62" spans="1:27" ht="15.75" customHeight="1"/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</sheetData>
  <mergeCells count="9">
    <mergeCell ref="J55:O55"/>
    <mergeCell ref="D12:F12"/>
    <mergeCell ref="J12:L12"/>
    <mergeCell ref="D26:H26"/>
    <mergeCell ref="J26:O26"/>
    <mergeCell ref="D45:G45"/>
    <mergeCell ref="J45:M45"/>
    <mergeCell ref="J35:L35"/>
    <mergeCell ref="D35:F35"/>
  </mergeCells>
  <pageMargins left="0.7" right="0.7" top="0.75" bottom="0.75" header="0.3" footer="0.3"/>
  <pageSetup paperSize="9" scale="95" fitToHeight="0" orientation="landscape" r:id="rId1"/>
  <rowBreaks count="1" manualBreakCount="1">
    <brk id="28" max="1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Anul I</vt:lpstr>
      <vt:lpstr>Anul II</vt:lpstr>
      <vt:lpstr>Anul III</vt:lpstr>
      <vt:lpstr>'Anul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2024-07-02T06:18:04Z</cp:lastPrinted>
  <dcterms:created xsi:type="dcterms:W3CDTF">2018-04-18T08:50:26Z</dcterms:created>
  <dcterms:modified xsi:type="dcterms:W3CDTF">2026-09-07T11:11:53Z</dcterms:modified>
</cp:coreProperties>
</file>