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ANAMARIAROANGHESMURE\Desktop\de lucrat\planuri inv\optionale_Rezaei\"/>
    </mc:Choice>
  </mc:AlternateContent>
  <xr:revisionPtr revIDLastSave="0" documentId="13_ncr:1_{2158D932-548D-4B85-B949-49FF73BABC51}" xr6:coauthVersionLast="47" xr6:coauthVersionMax="47" xr10:uidLastSave="{00000000-0000-0000-0000-000000000000}"/>
  <bookViews>
    <workbookView xWindow="11760" yWindow="24" windowWidth="10824" windowHeight="11196" activeTab="1" xr2:uid="{00000000-000D-0000-FFFF-FFFF00000000}"/>
  </bookViews>
  <sheets>
    <sheet name="Anul II" sheetId="4" r:id="rId1"/>
    <sheet name="Anul III" sheetId="3" r:id="rId2"/>
  </sheets>
  <definedNames>
    <definedName name="_xlnm.Print_Area" localSheetId="1">'Anul III'!$A$1:$O$58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6" i="4" l="1"/>
  <c r="H43" i="4"/>
  <c r="L33" i="4"/>
  <c r="K33" i="4"/>
  <c r="J33" i="4"/>
  <c r="F33" i="4"/>
  <c r="E33" i="4"/>
  <c r="D33" i="4"/>
  <c r="L23" i="4"/>
  <c r="K23" i="4"/>
  <c r="J23" i="4"/>
  <c r="F23" i="4"/>
  <c r="E23" i="4"/>
  <c r="D23" i="4"/>
  <c r="C49" i="4" l="1"/>
  <c r="C48" i="4"/>
  <c r="H45" i="3"/>
  <c r="J35" i="3"/>
  <c r="E26" i="3"/>
  <c r="F26" i="3"/>
  <c r="E35" i="3"/>
  <c r="F35" i="3"/>
  <c r="K26" i="3"/>
  <c r="K35" i="3"/>
  <c r="L35" i="3"/>
  <c r="D26" i="3"/>
  <c r="D35" i="3"/>
  <c r="J26" i="3"/>
  <c r="C49" i="3"/>
  <c r="C52" i="3" l="1"/>
  <c r="C51" i="3"/>
  <c r="C50" i="3" l="1"/>
</calcChain>
</file>

<file path=xl/sharedStrings.xml><?xml version="1.0" encoding="utf-8"?>
<sst xmlns="http://schemas.openxmlformats.org/spreadsheetml/2006/main" count="310" uniqueCount="103">
  <si>
    <t>RECTOR,</t>
  </si>
  <si>
    <t>DECAN,</t>
  </si>
  <si>
    <t xml:space="preserve">                     SEMESTRUL I               </t>
  </si>
  <si>
    <t>DIRECTOR DEPARTAMENT,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</si>
  <si>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</si>
  <si>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</si>
  <si>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</si>
  <si>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</si>
  <si>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</si>
  <si>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</si>
  <si>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</si>
  <si>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disciplinei</t>
  </si>
  <si>
    <t>c.t.</t>
  </si>
  <si>
    <t>l.p.</t>
  </si>
  <si>
    <t>sem.</t>
  </si>
  <si>
    <t>verificare</t>
  </si>
  <si>
    <t xml:space="preserve">  credite</t>
  </si>
  <si>
    <t>examen</t>
  </si>
  <si>
    <t xml:space="preserve"> </t>
  </si>
  <si>
    <t>30 ECTS</t>
  </si>
  <si>
    <t>UNIVERSITATEA DIN BUCUREȘTI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</si>
  <si>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</si>
  <si>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fundamentală</t>
  </si>
  <si>
    <t>specializare</t>
  </si>
  <si>
    <t>complementară</t>
  </si>
  <si>
    <t>Tip</t>
  </si>
  <si>
    <t>predare</t>
  </si>
  <si>
    <t>față în față</t>
  </si>
  <si>
    <t>Total ore/an: 448</t>
  </si>
  <si>
    <t>Total ore de curs: x din care y% online</t>
  </si>
  <si>
    <t>Total ore de activități practice: z din care w% online</t>
  </si>
  <si>
    <t>Discipline obligatorii</t>
  </si>
  <si>
    <t>colocviu</t>
  </si>
  <si>
    <t xml:space="preserve">Total ore / săptămână: </t>
  </si>
  <si>
    <t>Discipline facultative</t>
  </si>
  <si>
    <t>din care 0% online</t>
  </si>
  <si>
    <t>18 ECTS</t>
  </si>
  <si>
    <t>Geografia fizică a României (morfostructură și relief)</t>
  </si>
  <si>
    <t xml:space="preserve">Geografia populației și așezărilor României </t>
  </si>
  <si>
    <t>Dezvoltare regională și locală</t>
  </si>
  <si>
    <t xml:space="preserve">Urbanism și ecologie </t>
  </si>
  <si>
    <t xml:space="preserve">Organizarea și planificarea teritorială </t>
  </si>
  <si>
    <t>Geografia fizica a României  (climă, ape, vegetație, soluri)</t>
  </si>
  <si>
    <t>Geografia economica a României</t>
  </si>
  <si>
    <t>Etnogeografie</t>
  </si>
  <si>
    <t>Elaborarea planurilor de amenajare a teritoriului</t>
  </si>
  <si>
    <t xml:space="preserve">Legislație în urbanism și amenajarea teritoriului </t>
  </si>
  <si>
    <t>22 ECTS</t>
  </si>
  <si>
    <t>Carpații si Subcarpații-metode de analiză regională/Mari regiuni geografice ale României: Carpații și Subcarpații*</t>
  </si>
  <si>
    <t>Geografia mediului/Mediul și organizarea spațiului geografic</t>
  </si>
  <si>
    <t>Geografie regionala a României (Dealurile, podișurile si câmpiile)*/ Mari regiuni geografice ale României: Dealurile, podișurile și câmpiile*</t>
  </si>
  <si>
    <t>Medii geografice ale Terrei*/ Regiuni geografice ale Terrei*</t>
  </si>
  <si>
    <t xml:space="preserve">Geografie urbană </t>
  </si>
  <si>
    <t xml:space="preserve">Geografia Bucureștiului </t>
  </si>
  <si>
    <t xml:space="preserve">Legislație cadastrală  </t>
  </si>
  <si>
    <t>Geografie rurală</t>
  </si>
  <si>
    <t>Geografie comportamentala</t>
  </si>
  <si>
    <t>FACULTATEA DE GEOGRAFIE</t>
  </si>
  <si>
    <t>DOMENIUL: GEOGRAFIE</t>
  </si>
  <si>
    <t>PROGRAMUL DE STUDII UNIVERSITARE DE LICENȚĂ PLANIFICARE TERITORIALĂ</t>
  </si>
  <si>
    <t xml:space="preserve">        Total ore obligatorii / săptămână:</t>
  </si>
  <si>
    <t xml:space="preserve">        Total ore opționale / săptămână:</t>
  </si>
  <si>
    <t>Prof.univ.dr. Marian Preda</t>
  </si>
  <si>
    <t>Prof.univ. dr. Alexandru Nedelea</t>
  </si>
  <si>
    <t>Prof. univ. dr. Liliana Dumitrache</t>
  </si>
  <si>
    <t>Activități didactice cu credite peste cele prevăzute de legislație</t>
  </si>
  <si>
    <t>Susținerea lucrării de licență</t>
  </si>
  <si>
    <t>10 ECTS</t>
  </si>
  <si>
    <r>
      <t xml:space="preserve">DURATA STUDIILOR: </t>
    </r>
    <r>
      <rPr>
        <b/>
        <sz val="10"/>
        <rFont val="Arial"/>
        <family val="2"/>
      </rPr>
      <t>3 ANI (</t>
    </r>
    <r>
      <rPr>
        <b/>
        <sz val="10"/>
        <color theme="1"/>
        <rFont val="Arial"/>
        <family val="2"/>
      </rPr>
      <t>180 ECTS)</t>
    </r>
  </si>
  <si>
    <t>Practică în vederea elaborării lucrării de licență (4 saptamani x 10 ore =40 de ore)</t>
  </si>
  <si>
    <t xml:space="preserve">Discipline opționale </t>
  </si>
  <si>
    <t>Activitate de voluntariat</t>
  </si>
  <si>
    <t xml:space="preserve">Total ore  facultative/săptămână </t>
  </si>
  <si>
    <t xml:space="preserve">Plan de invatamant anul III 2026-2027 </t>
  </si>
  <si>
    <t>FILIALA DROBETA TURNU SEVERIN</t>
  </si>
  <si>
    <t>PROGRAMUL DE STUDII UNIVERSITARE DE LICENȚĂ: PLANIFICARE TERITORIALĂ (la Drobeta Turnu Severin)</t>
  </si>
  <si>
    <t>Plan de invatamant anul II 2026-2027</t>
  </si>
  <si>
    <t>Geomorfologie generală</t>
  </si>
  <si>
    <t>Geografia populației</t>
  </si>
  <si>
    <t>Analiză și planificare urbană</t>
  </si>
  <si>
    <t>Metodologia analizei teritoriale</t>
  </si>
  <si>
    <t>Economie generală</t>
  </si>
  <si>
    <t>Geografia așezărilor umane</t>
  </si>
  <si>
    <t>Geografie regională: Europa</t>
  </si>
  <si>
    <t>Sisteme teritoriale</t>
  </si>
  <si>
    <t>Tehnici de anchetă socială</t>
  </si>
  <si>
    <t>Practică profesională. Practică de teren-  2 saptamăni (10 zile lucrătoare x 8 ore + 4 ore colocviu = 84 ore)</t>
  </si>
  <si>
    <t>Pedologie generală*/Geografia solurilor*</t>
  </si>
  <si>
    <t>Cadastru general/Fenomene geografice de risc</t>
  </si>
  <si>
    <t>Biogeografie*/Zone și arii protejate*</t>
  </si>
  <si>
    <t>Cadastru de specialitate/Bonitarea terenurilor*</t>
  </si>
  <si>
    <t>Geomorfologie sculpturala*/Geomorfologie aplicata*</t>
  </si>
  <si>
    <t>Geografia transporturilor</t>
  </si>
  <si>
    <t>Geografia locuirii și relațiilor de vecinătate</t>
  </si>
  <si>
    <t>Antropologie urbană</t>
  </si>
  <si>
    <t>Geografie umanista</t>
  </si>
  <si>
    <r>
      <t>Activit</t>
    </r>
    <r>
      <rPr>
        <sz val="11"/>
        <color rgb="FF0070C0"/>
        <rFont val="Noteworthy Bold"/>
        <family val="2"/>
      </rPr>
      <t>ăț</t>
    </r>
    <r>
      <rPr>
        <sz val="11"/>
        <color rgb="FF0070C0"/>
        <rFont val="Arial Narrow"/>
        <family val="2"/>
      </rPr>
      <t>i aplicative/ Proiecte/cursuri/activitati CIVIS</t>
    </r>
  </si>
  <si>
    <t>Etica si integritate academica</t>
  </si>
  <si>
    <t xml:space="preserve">Total ore/an: </t>
  </si>
  <si>
    <r>
      <rPr>
        <b/>
        <sz val="10"/>
        <color rgb="FFFF0000"/>
        <rFont val="Arial"/>
        <family val="2"/>
      </rPr>
      <t>Geografie socială</t>
    </r>
    <r>
      <rPr>
        <b/>
        <sz val="10"/>
        <color rgb="FF4472C4"/>
        <rFont val="Arial"/>
        <family val="2"/>
      </rPr>
      <t>/Sociogeografie*</t>
    </r>
  </si>
  <si>
    <r>
      <rPr>
        <b/>
        <sz val="10"/>
        <color rgb="FFFF0000"/>
        <rFont val="Arial"/>
        <family val="2"/>
      </rPr>
      <t>Geografie culturală</t>
    </r>
    <r>
      <rPr>
        <b/>
        <sz val="10"/>
        <color rgb="FF4472C4"/>
        <rFont val="Arial"/>
        <family val="2"/>
      </rPr>
      <t>/Etică și integritate academică*</t>
    </r>
  </si>
  <si>
    <r>
      <rPr>
        <sz val="10"/>
        <color rgb="FFFF0000"/>
        <rFont val="Arial"/>
        <family val="2"/>
      </rPr>
      <t>Geografie politică</t>
    </r>
    <r>
      <rPr>
        <b/>
        <sz val="10"/>
        <color rgb="FF4472C4"/>
        <rFont val="Arial"/>
        <family val="2"/>
      </rPr>
      <t>/Structuri politice europene*</t>
    </r>
  </si>
  <si>
    <r>
      <t xml:space="preserve">Introducere în management teritorial* / </t>
    </r>
    <r>
      <rPr>
        <b/>
        <sz val="10"/>
        <color rgb="FFFF0000"/>
        <rFont val="Arial"/>
        <family val="2"/>
      </rPr>
      <t>Managementul proiectelor*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</si>
</sst>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4472C4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000000"/>
      <name val="Times New Roman"/>
      <family val="1"/>
    </font>
    <font>
      <b/>
      <sz val="10"/>
      <color theme="1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sz val="11"/>
      <color rgb="FFFF0000"/>
      <name val="Calibri"/>
      <family val="2"/>
    </font>
    <font>
      <sz val="11"/>
      <color rgb="FF0070C0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rgb="FF0070C0"/>
      <name val="Noteworthy Bold"/>
      <family val="2"/>
    </font>
    <font>
      <sz val="11"/>
      <color rgb="FF0070C0"/>
      <name val="Arial Narrow"/>
      <family val="2"/>
    </font>
    <font>
      <sz val="11"/>
      <color theme="1"/>
      <name val="Calibri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F8F49F"/>
        <bgColor rgb="FFFFFF99"/>
      </patternFill>
    </fill>
    <fill>
      <patternFill patternType="solid">
        <fgColor rgb="FFB1FFBF"/>
        <bgColor rgb="FFCCFFCC"/>
      </patternFill>
    </fill>
    <fill>
      <patternFill patternType="solid">
        <fgColor theme="0"/>
        <bgColor rgb="FFCCFFCC"/>
      </patternFill>
    </fill>
    <fill>
      <patternFill patternType="solid">
        <fgColor theme="9" tint="0.59999389629810485"/>
        <bgColor rgb="FFFFFF9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99"/>
      </patternFill>
    </fill>
    <fill>
      <patternFill patternType="solid">
        <fgColor theme="9" tint="0.59999389629810485"/>
        <bgColor rgb="FFCCFFCC"/>
      </patternFill>
    </fill>
  </fills>
  <borders count="8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6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1" fillId="0" borderId="9"/>
    <xf numFmtId="0" fontId="21" fillId="0" borderId="9" applyNumberFormat="0" applyFill="0" applyBorder="0" applyAlignment="0" applyProtection="0"/>
    <xf numFmtId="0" fontId="22" fillId="0" borderId="9" applyNumberFormat="0" applyFill="0" applyBorder="0" applyAlignment="0" applyProtection="0"/>
    <xf numFmtId="0" fontId="21" fillId="0" borderId="9" applyNumberFormat="0" applyFill="0" applyBorder="0" applyAlignment="0" applyProtection="0"/>
    <xf numFmtId="0" fontId="22" fillId="0" borderId="9" applyNumberFormat="0" applyFill="0" applyBorder="0" applyAlignment="0" applyProtection="0"/>
    <xf numFmtId="0" fontId="21" fillId="0" borderId="9" applyNumberFormat="0" applyFill="0" applyBorder="0" applyAlignment="0" applyProtection="0"/>
    <xf numFmtId="0" fontId="22" fillId="0" borderId="9" applyNumberFormat="0" applyFill="0" applyBorder="0" applyAlignment="0" applyProtection="0"/>
    <xf numFmtId="0" fontId="21" fillId="0" borderId="9" applyNumberFormat="0" applyFill="0" applyBorder="0" applyAlignment="0" applyProtection="0"/>
    <xf numFmtId="0" fontId="22" fillId="0" borderId="9" applyNumberFormat="0" applyFill="0" applyBorder="0" applyAlignment="0" applyProtection="0"/>
    <xf numFmtId="0" fontId="21" fillId="0" borderId="9" applyNumberFormat="0" applyFill="0" applyBorder="0" applyAlignment="0" applyProtection="0"/>
    <xf numFmtId="0" fontId="22" fillId="0" borderId="9" applyNumberFormat="0" applyFill="0" applyBorder="0" applyAlignment="0" applyProtection="0"/>
    <xf numFmtId="0" fontId="21" fillId="0" borderId="9" applyNumberFormat="0" applyFill="0" applyBorder="0" applyAlignment="0" applyProtection="0"/>
    <xf numFmtId="0" fontId="22" fillId="0" borderId="9" applyNumberFormat="0" applyFill="0" applyBorder="0" applyAlignment="0" applyProtection="0"/>
    <xf numFmtId="0" fontId="21" fillId="0" borderId="9" applyNumberFormat="0" applyFill="0" applyBorder="0" applyAlignment="0" applyProtection="0"/>
    <xf numFmtId="0" fontId="22" fillId="0" borderId="9" applyNumberFormat="0" applyFill="0" applyBorder="0" applyAlignment="0" applyProtection="0"/>
    <xf numFmtId="0" fontId="21" fillId="0" borderId="9" applyNumberFormat="0" applyFill="0" applyBorder="0" applyAlignment="0" applyProtection="0"/>
    <xf numFmtId="0" fontId="22" fillId="0" borderId="9" applyNumberFormat="0" applyFill="0" applyBorder="0" applyAlignment="0" applyProtection="0"/>
    <xf numFmtId="0" fontId="21" fillId="0" borderId="9" applyNumberFormat="0" applyFill="0" applyBorder="0" applyAlignment="0" applyProtection="0"/>
    <xf numFmtId="0" fontId="22" fillId="0" borderId="9" applyNumberFormat="0" applyFill="0" applyBorder="0" applyAlignment="0" applyProtection="0"/>
  </cellStyleXfs>
  <cellXfs count="2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1" fillId="0" borderId="0" xfId="0" applyFont="1" applyAlignment="1">
      <alignment horizontal="left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2" borderId="15" xfId="0" applyFont="1" applyFill="1" applyBorder="1"/>
    <xf numFmtId="0" fontId="1" fillId="2" borderId="7" xfId="0" applyFont="1" applyFill="1" applyBorder="1"/>
    <xf numFmtId="0" fontId="1" fillId="2" borderId="16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0" borderId="20" xfId="0" applyFont="1" applyBorder="1"/>
    <xf numFmtId="0" fontId="6" fillId="0" borderId="29" xfId="0" applyFont="1" applyBorder="1" applyAlignment="1">
      <alignment horizontal="center" vertical="center"/>
    </xf>
    <xf numFmtId="0" fontId="2" fillId="0" borderId="30" xfId="0" applyFont="1" applyBorder="1"/>
    <xf numFmtId="0" fontId="2" fillId="0" borderId="36" xfId="0" applyFont="1" applyBorder="1"/>
    <xf numFmtId="0" fontId="1" fillId="0" borderId="26" xfId="0" applyFont="1" applyBorder="1"/>
    <xf numFmtId="0" fontId="2" fillId="0" borderId="11" xfId="0" applyFont="1" applyBorder="1"/>
    <xf numFmtId="0" fontId="2" fillId="0" borderId="43" xfId="0" applyFont="1" applyBorder="1"/>
    <xf numFmtId="0" fontId="2" fillId="0" borderId="11" xfId="0" applyFont="1" applyBorder="1" applyAlignment="1">
      <alignment horizontal="left" vertical="center"/>
    </xf>
    <xf numFmtId="0" fontId="2" fillId="0" borderId="10" xfId="0" applyFont="1" applyBorder="1"/>
    <xf numFmtId="0" fontId="1" fillId="2" borderId="9" xfId="0" applyFont="1" applyFill="1" applyBorder="1" applyAlignment="1">
      <alignment horizontal="left" vertical="center"/>
    </xf>
    <xf numFmtId="0" fontId="2" fillId="2" borderId="48" xfId="0" applyFont="1" applyFill="1" applyBorder="1"/>
    <xf numFmtId="0" fontId="6" fillId="0" borderId="27" xfId="0" applyFont="1" applyBorder="1" applyAlignment="1">
      <alignment horizontal="center"/>
    </xf>
    <xf numFmtId="0" fontId="2" fillId="0" borderId="53" xfId="0" applyFont="1" applyBorder="1"/>
    <xf numFmtId="0" fontId="6" fillId="0" borderId="42" xfId="0" applyFont="1" applyBorder="1" applyAlignment="1">
      <alignment horizontal="center"/>
    </xf>
    <xf numFmtId="0" fontId="2" fillId="0" borderId="54" xfId="0" applyFont="1" applyBorder="1"/>
    <xf numFmtId="0" fontId="2" fillId="0" borderId="9" xfId="0" applyFont="1" applyBorder="1"/>
    <xf numFmtId="0" fontId="1" fillId="2" borderId="61" xfId="0" applyFont="1" applyFill="1" applyBorder="1"/>
    <xf numFmtId="0" fontId="1" fillId="2" borderId="17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9" fillId="0" borderId="44" xfId="0" applyFont="1" applyBorder="1"/>
    <xf numFmtId="0" fontId="9" fillId="0" borderId="45" xfId="0" applyFont="1" applyBorder="1"/>
    <xf numFmtId="0" fontId="9" fillId="0" borderId="0" xfId="0" applyFont="1"/>
    <xf numFmtId="0" fontId="10" fillId="0" borderId="44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9" fillId="0" borderId="22" xfId="0" applyFont="1" applyBorder="1" applyAlignment="1">
      <alignment horizontal="right"/>
    </xf>
    <xf numFmtId="0" fontId="9" fillId="0" borderId="12" xfId="0" applyFont="1" applyBorder="1"/>
    <xf numFmtId="0" fontId="9" fillId="0" borderId="61" xfId="0" applyFont="1" applyBorder="1"/>
    <xf numFmtId="0" fontId="9" fillId="2" borderId="49" xfId="0" applyFont="1" applyFill="1" applyBorder="1"/>
    <xf numFmtId="0" fontId="9" fillId="2" borderId="50" xfId="0" applyFont="1" applyFill="1" applyBorder="1"/>
    <xf numFmtId="0" fontId="9" fillId="2" borderId="51" xfId="0" applyFont="1" applyFill="1" applyBorder="1"/>
    <xf numFmtId="0" fontId="9" fillId="2" borderId="9" xfId="0" applyFont="1" applyFill="1" applyBorder="1"/>
    <xf numFmtId="0" fontId="9" fillId="2" borderId="7" xfId="0" applyFont="1" applyFill="1" applyBorder="1"/>
    <xf numFmtId="0" fontId="9" fillId="2" borderId="44" xfId="0" applyFont="1" applyFill="1" applyBorder="1"/>
    <xf numFmtId="0" fontId="9" fillId="2" borderId="7" xfId="0" applyFont="1" applyFill="1" applyBorder="1" applyAlignment="1">
      <alignment horizontal="right"/>
    </xf>
    <xf numFmtId="0" fontId="9" fillId="2" borderId="9" xfId="0" applyFont="1" applyFill="1" applyBorder="1" applyAlignment="1">
      <alignment horizontal="right"/>
    </xf>
    <xf numFmtId="0" fontId="9" fillId="2" borderId="45" xfId="0" applyFont="1" applyFill="1" applyBorder="1"/>
    <xf numFmtId="0" fontId="9" fillId="2" borderId="16" xfId="0" applyFont="1" applyFill="1" applyBorder="1"/>
    <xf numFmtId="0" fontId="8" fillId="3" borderId="27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0" fontId="8" fillId="4" borderId="59" xfId="0" applyFont="1" applyFill="1" applyBorder="1" applyAlignment="1">
      <alignment horizontal="center" vertical="center"/>
    </xf>
    <xf numFmtId="0" fontId="7" fillId="0" borderId="63" xfId="0" applyFont="1" applyBorder="1" applyAlignment="1">
      <alignment horizontal="left"/>
    </xf>
    <xf numFmtId="0" fontId="1" fillId="0" borderId="63" xfId="0" applyFont="1" applyBorder="1"/>
    <xf numFmtId="0" fontId="8" fillId="4" borderId="52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 wrapText="1"/>
    </xf>
    <xf numFmtId="0" fontId="2" fillId="0" borderId="62" xfId="0" applyFont="1" applyBorder="1"/>
    <xf numFmtId="0" fontId="8" fillId="3" borderId="35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2" xfId="0" applyFont="1" applyBorder="1" applyAlignment="1">
      <alignment wrapText="1"/>
    </xf>
    <xf numFmtId="0" fontId="6" fillId="0" borderId="44" xfId="0" applyFont="1" applyBorder="1" applyAlignment="1">
      <alignment horizontal="center"/>
    </xf>
    <xf numFmtId="0" fontId="6" fillId="0" borderId="63" xfId="0" applyFont="1" applyBorder="1"/>
    <xf numFmtId="0" fontId="11" fillId="0" borderId="0" xfId="0" applyFont="1"/>
    <xf numFmtId="0" fontId="2" fillId="0" borderId="60" xfId="0" applyFont="1" applyBorder="1"/>
    <xf numFmtId="0" fontId="8" fillId="3" borderId="49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 wrapText="1"/>
    </xf>
    <xf numFmtId="0" fontId="8" fillId="4" borderId="64" xfId="0" applyFont="1" applyFill="1" applyBorder="1" applyAlignment="1">
      <alignment horizontal="center" vertical="center"/>
    </xf>
    <xf numFmtId="0" fontId="2" fillId="0" borderId="63" xfId="0" applyFont="1" applyBorder="1"/>
    <xf numFmtId="0" fontId="8" fillId="3" borderId="63" xfId="0" applyFont="1" applyFill="1" applyBorder="1" applyAlignment="1">
      <alignment horizontal="center" vertical="center"/>
    </xf>
    <xf numFmtId="0" fontId="8" fillId="4" borderId="63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2" fillId="0" borderId="57" xfId="0" applyFont="1" applyBorder="1"/>
    <xf numFmtId="0" fontId="8" fillId="3" borderId="65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6" fillId="0" borderId="66" xfId="0" applyFont="1" applyBorder="1" applyAlignment="1">
      <alignment horizontal="center"/>
    </xf>
    <xf numFmtId="0" fontId="2" fillId="0" borderId="67" xfId="0" applyFont="1" applyBorder="1"/>
    <xf numFmtId="0" fontId="10" fillId="0" borderId="4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2" fillId="0" borderId="0" xfId="0" applyFont="1"/>
    <xf numFmtId="0" fontId="0" fillId="0" borderId="63" xfId="0" applyBorder="1"/>
    <xf numFmtId="0" fontId="0" fillId="0" borderId="0" xfId="0"/>
    <xf numFmtId="0" fontId="16" fillId="3" borderId="27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1" fillId="0" borderId="9" xfId="0" applyFont="1" applyBorder="1"/>
    <xf numFmtId="0" fontId="2" fillId="0" borderId="63" xfId="0" applyFont="1" applyBorder="1" applyAlignment="1">
      <alignment wrapText="1"/>
    </xf>
    <xf numFmtId="0" fontId="0" fillId="0" borderId="0" xfId="0"/>
    <xf numFmtId="0" fontId="10" fillId="0" borderId="44" xfId="0" applyFont="1" applyBorder="1"/>
    <xf numFmtId="0" fontId="10" fillId="0" borderId="45" xfId="0" applyFont="1" applyBorder="1"/>
    <xf numFmtId="0" fontId="10" fillId="0" borderId="46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8" fillId="3" borderId="44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horizontal="center" vertical="center"/>
    </xf>
    <xf numFmtId="0" fontId="17" fillId="3" borderId="55" xfId="0" applyFont="1" applyFill="1" applyBorder="1" applyAlignment="1">
      <alignment horizontal="center" vertical="center"/>
    </xf>
    <xf numFmtId="0" fontId="17" fillId="3" borderId="70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 wrapText="1"/>
    </xf>
    <xf numFmtId="0" fontId="18" fillId="0" borderId="71" xfId="0" applyFont="1" applyBorder="1" applyAlignment="1">
      <alignment vertical="center"/>
    </xf>
    <xf numFmtId="0" fontId="2" fillId="0" borderId="72" xfId="0" applyFont="1" applyBorder="1"/>
    <xf numFmtId="0" fontId="19" fillId="5" borderId="73" xfId="0" applyFont="1" applyFill="1" applyBorder="1" applyAlignment="1">
      <alignment horizontal="center" vertical="center"/>
    </xf>
    <xf numFmtId="0" fontId="19" fillId="5" borderId="74" xfId="0" applyFont="1" applyFill="1" applyBorder="1" applyAlignment="1">
      <alignment horizontal="center" vertical="center"/>
    </xf>
    <xf numFmtId="0" fontId="19" fillId="5" borderId="75" xfId="0" applyFont="1" applyFill="1" applyBorder="1" applyAlignment="1">
      <alignment horizontal="center" vertical="center"/>
    </xf>
    <xf numFmtId="0" fontId="19" fillId="5" borderId="76" xfId="0" applyFont="1" applyFill="1" applyBorder="1" applyAlignment="1">
      <alignment horizontal="center" vertical="center"/>
    </xf>
    <xf numFmtId="0" fontId="19" fillId="5" borderId="77" xfId="0" applyFont="1" applyFill="1" applyBorder="1" applyAlignment="1">
      <alignment horizontal="center" vertical="center"/>
    </xf>
    <xf numFmtId="0" fontId="19" fillId="5" borderId="78" xfId="0" applyFont="1" applyFill="1" applyBorder="1" applyAlignment="1">
      <alignment horizontal="center" vertical="center" wrapText="1"/>
    </xf>
    <xf numFmtId="0" fontId="19" fillId="6" borderId="79" xfId="0" applyFont="1" applyFill="1" applyBorder="1" applyAlignment="1">
      <alignment horizontal="center" vertical="center"/>
    </xf>
    <xf numFmtId="0" fontId="19" fillId="6" borderId="76" xfId="0" applyFont="1" applyFill="1" applyBorder="1" applyAlignment="1">
      <alignment horizontal="center" vertical="center"/>
    </xf>
    <xf numFmtId="0" fontId="19" fillId="6" borderId="78" xfId="0" applyFont="1" applyFill="1" applyBorder="1" applyAlignment="1">
      <alignment horizontal="center" vertical="center"/>
    </xf>
    <xf numFmtId="0" fontId="20" fillId="3" borderId="79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17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6" fillId="0" borderId="57" xfId="0" applyFont="1" applyBorder="1"/>
    <xf numFmtId="0" fontId="8" fillId="4" borderId="40" xfId="7" applyFont="1" applyFill="1" applyBorder="1" applyAlignment="1">
      <alignment horizontal="center" vertical="center"/>
    </xf>
    <xf numFmtId="0" fontId="8" fillId="7" borderId="40" xfId="7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8" fillId="3" borderId="27" xfId="7" applyFont="1" applyFill="1" applyBorder="1" applyAlignment="1">
      <alignment horizontal="center" vertical="center"/>
    </xf>
    <xf numFmtId="0" fontId="8" fillId="3" borderId="29" xfId="7" applyFont="1" applyFill="1" applyBorder="1" applyAlignment="1">
      <alignment horizontal="center" vertical="center"/>
    </xf>
    <xf numFmtId="0" fontId="8" fillId="4" borderId="40" xfId="7" applyFont="1" applyFill="1" applyBorder="1" applyAlignment="1">
      <alignment horizontal="center" vertical="center"/>
    </xf>
    <xf numFmtId="0" fontId="6" fillId="0" borderId="9" xfId="0" applyFont="1" applyBorder="1"/>
    <xf numFmtId="0" fontId="1" fillId="0" borderId="0" xfId="0" applyFont="1"/>
    <xf numFmtId="0" fontId="1" fillId="0" borderId="0" xfId="0" applyFont="1"/>
    <xf numFmtId="0" fontId="0" fillId="0" borderId="0" xfId="0"/>
    <xf numFmtId="0" fontId="10" fillId="0" borderId="4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1" fillId="2" borderId="8" xfId="0" applyFont="1" applyFill="1" applyBorder="1"/>
    <xf numFmtId="0" fontId="1" fillId="2" borderId="6" xfId="0" applyFont="1" applyFill="1" applyBorder="1"/>
    <xf numFmtId="0" fontId="1" fillId="2" borderId="43" xfId="0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/>
    </xf>
    <xf numFmtId="0" fontId="1" fillId="2" borderId="44" xfId="0" applyFont="1" applyFill="1" applyBorder="1"/>
    <xf numFmtId="0" fontId="1" fillId="2" borderId="45" xfId="0" applyFont="1" applyFill="1" applyBorder="1"/>
    <xf numFmtId="0" fontId="1" fillId="2" borderId="45" xfId="0" applyFont="1" applyFill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7" xfId="0" applyFont="1" applyBorder="1" applyAlignment="1">
      <alignment horizontal="left" vertical="center"/>
    </xf>
    <xf numFmtId="0" fontId="8" fillId="3" borderId="52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2" fillId="0" borderId="61" xfId="0" applyFont="1" applyBorder="1"/>
    <xf numFmtId="0" fontId="10" fillId="0" borderId="14" xfId="0" applyFont="1" applyBorder="1" applyAlignment="1">
      <alignment horizontal="right"/>
    </xf>
    <xf numFmtId="0" fontId="9" fillId="0" borderId="14" xfId="0" applyFont="1" applyBorder="1"/>
    <xf numFmtId="0" fontId="2" fillId="0" borderId="61" xfId="0" applyFont="1" applyBorder="1" applyAlignment="1">
      <alignment horizontal="left" vertical="center"/>
    </xf>
    <xf numFmtId="0" fontId="2" fillId="2" borderId="60" xfId="0" applyFont="1" applyFill="1" applyBorder="1"/>
    <xf numFmtId="0" fontId="9" fillId="2" borderId="44" xfId="0" applyFont="1" applyFill="1" applyBorder="1" applyAlignment="1">
      <alignment horizontal="right"/>
    </xf>
    <xf numFmtId="0" fontId="6" fillId="0" borderId="2" xfId="0" applyFont="1" applyBorder="1" applyAlignment="1">
      <alignment wrapText="1"/>
    </xf>
    <xf numFmtId="0" fontId="6" fillId="0" borderId="60" xfId="0" applyFont="1" applyBorder="1" applyAlignment="1">
      <alignment horizontal="center"/>
    </xf>
    <xf numFmtId="0" fontId="6" fillId="0" borderId="63" xfId="0" applyFont="1" applyBorder="1" applyAlignment="1">
      <alignment wrapText="1"/>
    </xf>
    <xf numFmtId="0" fontId="8" fillId="3" borderId="81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4" borderId="57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left" vertical="center"/>
    </xf>
    <xf numFmtId="0" fontId="2" fillId="0" borderId="35" xfId="0" applyFont="1" applyBorder="1"/>
    <xf numFmtId="0" fontId="8" fillId="3" borderId="29" xfId="0" applyFont="1" applyFill="1" applyBorder="1" applyAlignment="1">
      <alignment horizontal="center" vertical="center" wrapText="1"/>
    </xf>
    <xf numFmtId="0" fontId="8" fillId="4" borderId="8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6" fillId="0" borderId="52" xfId="0" applyFont="1" applyBorder="1"/>
    <xf numFmtId="0" fontId="6" fillId="0" borderId="83" xfId="0" applyFont="1" applyBorder="1" applyAlignment="1">
      <alignment wrapText="1"/>
    </xf>
    <xf numFmtId="0" fontId="8" fillId="3" borderId="84" xfId="0" applyFont="1" applyFill="1" applyBorder="1" applyAlignment="1">
      <alignment horizontal="center" vertical="center"/>
    </xf>
    <xf numFmtId="0" fontId="8" fillId="8" borderId="69" xfId="0" applyFont="1" applyFill="1" applyBorder="1" applyAlignment="1">
      <alignment horizontal="center" vertical="center"/>
    </xf>
    <xf numFmtId="0" fontId="17" fillId="8" borderId="55" xfId="0" applyFont="1" applyFill="1" applyBorder="1" applyAlignment="1">
      <alignment horizontal="center" vertical="center"/>
    </xf>
    <xf numFmtId="0" fontId="8" fillId="8" borderId="56" xfId="0" applyFont="1" applyFill="1" applyBorder="1" applyAlignment="1">
      <alignment horizontal="center" vertical="center"/>
    </xf>
    <xf numFmtId="0" fontId="8" fillId="8" borderId="57" xfId="0" applyFont="1" applyFill="1" applyBorder="1" applyAlignment="1">
      <alignment horizontal="center" vertical="center"/>
    </xf>
    <xf numFmtId="0" fontId="17" fillId="8" borderId="70" xfId="0" applyFont="1" applyFill="1" applyBorder="1" applyAlignment="1">
      <alignment horizontal="center" vertical="center"/>
    </xf>
    <xf numFmtId="0" fontId="8" fillId="8" borderId="59" xfId="0" applyFont="1" applyFill="1" applyBorder="1" applyAlignment="1">
      <alignment horizontal="center" vertical="center" wrapText="1"/>
    </xf>
    <xf numFmtId="0" fontId="6" fillId="9" borderId="40" xfId="0" applyFont="1" applyFill="1" applyBorder="1" applyAlignment="1">
      <alignment horizontal="left" vertical="center" wrapText="1"/>
    </xf>
    <xf numFmtId="0" fontId="2" fillId="9" borderId="20" xfId="0" applyFont="1" applyFill="1" applyBorder="1"/>
    <xf numFmtId="0" fontId="8" fillId="10" borderId="85" xfId="0" applyFont="1" applyFill="1" applyBorder="1" applyAlignment="1">
      <alignment horizontal="center" vertical="center"/>
    </xf>
    <xf numFmtId="0" fontId="8" fillId="10" borderId="38" xfId="0" applyFont="1" applyFill="1" applyBorder="1" applyAlignment="1">
      <alignment horizontal="center" vertical="center"/>
    </xf>
    <xf numFmtId="0" fontId="8" fillId="10" borderId="39" xfId="0" applyFont="1" applyFill="1" applyBorder="1" applyAlignment="1">
      <alignment horizontal="center" vertical="center"/>
    </xf>
    <xf numFmtId="0" fontId="8" fillId="10" borderId="57" xfId="0" applyFont="1" applyFill="1" applyBorder="1" applyAlignment="1">
      <alignment horizontal="center" vertical="center"/>
    </xf>
    <xf numFmtId="0" fontId="25" fillId="10" borderId="36" xfId="0" applyFont="1" applyFill="1" applyBorder="1" applyAlignment="1">
      <alignment horizontal="center" vertical="center"/>
    </xf>
    <xf numFmtId="0" fontId="8" fillId="10" borderId="59" xfId="0" applyFont="1" applyFill="1" applyBorder="1" applyAlignment="1">
      <alignment horizontal="center" vertical="center" wrapText="1"/>
    </xf>
    <xf numFmtId="0" fontId="8" fillId="11" borderId="36" xfId="0" applyFont="1" applyFill="1" applyBorder="1" applyAlignment="1">
      <alignment horizontal="center" vertical="center"/>
    </xf>
    <xf numFmtId="0" fontId="8" fillId="11" borderId="40" xfId="0" applyFont="1" applyFill="1" applyBorder="1" applyAlignment="1">
      <alignment horizontal="center" vertical="center"/>
    </xf>
    <xf numFmtId="0" fontId="8" fillId="11" borderId="64" xfId="0" applyFont="1" applyFill="1" applyBorder="1" applyAlignment="1">
      <alignment horizontal="center" vertical="center"/>
    </xf>
    <xf numFmtId="0" fontId="8" fillId="11" borderId="41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 wrapText="1"/>
    </xf>
    <xf numFmtId="0" fontId="2" fillId="9" borderId="0" xfId="0" applyFont="1" applyFill="1"/>
    <xf numFmtId="0" fontId="0" fillId="9" borderId="0" xfId="0" applyFill="1"/>
    <xf numFmtId="0" fontId="10" fillId="0" borderId="68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4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" fillId="0" borderId="0" xfId="0" applyFont="1"/>
    <xf numFmtId="0" fontId="0" fillId="0" borderId="0" xfId="0"/>
    <xf numFmtId="0" fontId="1" fillId="2" borderId="6" xfId="0" applyFont="1" applyFill="1" applyBorder="1" applyAlignment="1">
      <alignment horizontal="center"/>
    </xf>
    <xf numFmtId="0" fontId="2" fillId="0" borderId="61" xfId="0" applyFont="1" applyBorder="1"/>
    <xf numFmtId="0" fontId="2" fillId="0" borderId="8" xfId="0" applyFont="1" applyBorder="1"/>
    <xf numFmtId="0" fontId="10" fillId="0" borderId="47" xfId="0" applyFont="1" applyBorder="1" applyAlignment="1">
      <alignment horizontal="center"/>
    </xf>
    <xf numFmtId="0" fontId="9" fillId="0" borderId="61" xfId="0" applyFont="1" applyBorder="1"/>
    <xf numFmtId="0" fontId="9" fillId="0" borderId="8" xfId="0" applyFont="1" applyBorder="1"/>
    <xf numFmtId="0" fontId="10" fillId="0" borderId="6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3" fillId="0" borderId="11" xfId="0" applyFont="1" applyBorder="1"/>
    <xf numFmtId="0" fontId="3" fillId="0" borderId="8" xfId="0" applyFont="1" applyBorder="1"/>
    <xf numFmtId="0" fontId="9" fillId="0" borderId="11" xfId="0" applyFont="1" applyBorder="1"/>
  </cellXfs>
  <cellStyles count="26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  <cellStyle name="Normal 2" xfId="7" xr:uid="{00000000-0005-0000-0000-000019000000}"/>
  </cellStyles>
  <dxfs count="0"/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11"/>
  <sheetViews>
    <sheetView topLeftCell="A19" zoomScale="62" workbookViewId="0">
      <selection activeCell="F31" sqref="F31"/>
    </sheetView>
  </sheetViews>
  <sheetFormatPr defaultColWidth="14.44140625" defaultRowHeight="13.2" x14ac:dyDescent="0.25"/>
  <cols>
    <col min="1" max="1" width="3.33203125" style="177" customWidth="1"/>
    <col min="2" max="2" width="42" style="177" customWidth="1"/>
    <col min="3" max="3" width="14.109375" style="177" customWidth="1"/>
    <col min="4" max="6" width="3.6640625" style="177" customWidth="1"/>
    <col min="7" max="7" width="9.6640625" style="177" customWidth="1"/>
    <col min="8" max="9" width="8.6640625" style="177" customWidth="1"/>
    <col min="10" max="10" width="4.6640625" style="177" customWidth="1"/>
    <col min="11" max="12" width="3.6640625" style="177" customWidth="1"/>
    <col min="13" max="15" width="8.6640625" style="177" customWidth="1"/>
    <col min="16" max="16" width="10.6640625" style="177" customWidth="1"/>
    <col min="17" max="27" width="8.6640625" style="177" customWidth="1"/>
    <col min="28" max="16384" width="14.44140625" style="177"/>
  </cols>
  <sheetData>
    <row r="1" spans="1:27" ht="12.75" customHeight="1" x14ac:dyDescent="0.25">
      <c r="A1" s="176" t="s">
        <v>20</v>
      </c>
      <c r="B1" s="176"/>
      <c r="C1" s="176"/>
      <c r="D1" s="176"/>
      <c r="E1" s="176"/>
      <c r="F1" s="17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customHeight="1" x14ac:dyDescent="0.25">
      <c r="A2" s="176" t="s">
        <v>57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customHeight="1" x14ac:dyDescent="0.25">
      <c r="A3" s="2" t="s">
        <v>58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5">
      <c r="A4" s="2" t="s">
        <v>75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5">
      <c r="A5" s="2" t="s">
        <v>68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25">
      <c r="A6" s="2" t="s">
        <v>21</v>
      </c>
      <c r="B6" s="2"/>
      <c r="C6" s="2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customHeight="1" x14ac:dyDescent="0.25">
      <c r="A7" s="2"/>
      <c r="B7" s="2"/>
      <c r="C7" s="2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1" customHeight="1" x14ac:dyDescent="0.4">
      <c r="A8" s="4"/>
      <c r="B8" s="5" t="s">
        <v>76</v>
      </c>
      <c r="C8" s="2"/>
      <c r="D8" s="4"/>
      <c r="E8" s="2"/>
      <c r="F8" s="2"/>
      <c r="G8" s="2"/>
      <c r="H8" s="176"/>
      <c r="I8" s="17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3.5" customHeight="1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3.5" customHeight="1" thickBot="1" x14ac:dyDescent="0.3">
      <c r="A10" s="180"/>
      <c r="B10" s="7"/>
      <c r="C10" s="180"/>
      <c r="D10" s="181" t="s">
        <v>2</v>
      </c>
      <c r="E10" s="40"/>
      <c r="F10" s="40"/>
      <c r="G10" s="40"/>
      <c r="H10" s="181"/>
      <c r="I10" s="40"/>
      <c r="J10" s="182" t="s">
        <v>4</v>
      </c>
      <c r="K10" s="40"/>
      <c r="L10" s="40"/>
      <c r="M10" s="40"/>
      <c r="N10" s="40"/>
      <c r="O10" s="181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3.5" customHeight="1" thickBot="1" x14ac:dyDescent="0.3">
      <c r="A11" s="42" t="s">
        <v>5</v>
      </c>
      <c r="B11" s="13" t="s">
        <v>31</v>
      </c>
      <c r="C11" s="42" t="s">
        <v>6</v>
      </c>
      <c r="D11" s="244" t="s">
        <v>7</v>
      </c>
      <c r="E11" s="245"/>
      <c r="F11" s="246"/>
      <c r="G11" s="14" t="s">
        <v>8</v>
      </c>
      <c r="H11" s="183" t="s">
        <v>9</v>
      </c>
      <c r="I11" s="41" t="s">
        <v>25</v>
      </c>
      <c r="J11" s="244" t="s">
        <v>7</v>
      </c>
      <c r="K11" s="245"/>
      <c r="L11" s="246"/>
      <c r="M11" s="183" t="s">
        <v>8</v>
      </c>
      <c r="N11" s="16" t="s">
        <v>9</v>
      </c>
      <c r="O11" s="184" t="s">
        <v>25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3.5" customHeight="1" thickBot="1" x14ac:dyDescent="0.3">
      <c r="A12" s="17" t="s">
        <v>10</v>
      </c>
      <c r="B12" s="18"/>
      <c r="C12" s="17" t="s">
        <v>11</v>
      </c>
      <c r="D12" s="185" t="s">
        <v>12</v>
      </c>
      <c r="E12" s="186" t="s">
        <v>13</v>
      </c>
      <c r="F12" s="185" t="s">
        <v>14</v>
      </c>
      <c r="G12" s="21" t="s">
        <v>15</v>
      </c>
      <c r="H12" s="42" t="s">
        <v>16</v>
      </c>
      <c r="I12" s="42" t="s">
        <v>26</v>
      </c>
      <c r="J12" s="185" t="s">
        <v>12</v>
      </c>
      <c r="K12" s="186" t="s">
        <v>13</v>
      </c>
      <c r="L12" s="185" t="s">
        <v>14</v>
      </c>
      <c r="M12" s="42" t="s">
        <v>15</v>
      </c>
      <c r="N12" s="187" t="s">
        <v>16</v>
      </c>
      <c r="O12" s="42" t="s">
        <v>26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1.75" customHeight="1" x14ac:dyDescent="0.25">
      <c r="A13" s="188">
        <v>1</v>
      </c>
      <c r="B13" s="189" t="s">
        <v>77</v>
      </c>
      <c r="C13" s="24" t="s">
        <v>22</v>
      </c>
      <c r="D13" s="43">
        <v>2</v>
      </c>
      <c r="E13" s="44">
        <v>2</v>
      </c>
      <c r="F13" s="45"/>
      <c r="G13" s="190" t="s">
        <v>17</v>
      </c>
      <c r="H13" s="191">
        <v>5</v>
      </c>
      <c r="I13" s="47" t="s">
        <v>27</v>
      </c>
      <c r="J13" s="48"/>
      <c r="K13" s="49"/>
      <c r="L13" s="50"/>
      <c r="M13" s="51"/>
      <c r="N13" s="100"/>
      <c r="O13" s="10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5">
      <c r="A14" s="25">
        <v>2</v>
      </c>
      <c r="B14" s="189" t="s">
        <v>78</v>
      </c>
      <c r="C14" s="104" t="s">
        <v>22</v>
      </c>
      <c r="D14" s="53">
        <v>2</v>
      </c>
      <c r="E14" s="54">
        <v>2</v>
      </c>
      <c r="F14" s="55"/>
      <c r="G14" s="105" t="s">
        <v>17</v>
      </c>
      <c r="H14" s="192">
        <v>5</v>
      </c>
      <c r="I14" s="57" t="s">
        <v>27</v>
      </c>
      <c r="J14" s="58"/>
      <c r="K14" s="59"/>
      <c r="L14" s="60"/>
      <c r="M14" s="61"/>
      <c r="N14" s="101"/>
      <c r="O14" s="10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8.75" customHeight="1" x14ac:dyDescent="0.25">
      <c r="A15" s="25">
        <v>3</v>
      </c>
      <c r="B15" s="189" t="s">
        <v>79</v>
      </c>
      <c r="C15" s="104" t="s">
        <v>23</v>
      </c>
      <c r="D15" s="53">
        <v>1</v>
      </c>
      <c r="E15" s="54"/>
      <c r="F15" s="55">
        <v>1</v>
      </c>
      <c r="G15" s="105" t="s">
        <v>32</v>
      </c>
      <c r="H15" s="192">
        <v>2</v>
      </c>
      <c r="I15" s="57" t="s">
        <v>27</v>
      </c>
      <c r="J15" s="58"/>
      <c r="K15" s="59"/>
      <c r="L15" s="60"/>
      <c r="M15" s="61"/>
      <c r="N15" s="101"/>
      <c r="O15" s="10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" customHeight="1" x14ac:dyDescent="0.25">
      <c r="A16" s="25">
        <v>4</v>
      </c>
      <c r="B16" s="189" t="s">
        <v>80</v>
      </c>
      <c r="C16" s="104" t="s">
        <v>23</v>
      </c>
      <c r="D16" s="53">
        <v>1</v>
      </c>
      <c r="E16" s="54">
        <v>1</v>
      </c>
      <c r="F16" s="55"/>
      <c r="G16" s="105" t="s">
        <v>17</v>
      </c>
      <c r="H16" s="192">
        <v>3</v>
      </c>
      <c r="I16" s="57" t="s">
        <v>27</v>
      </c>
      <c r="J16" s="58"/>
      <c r="K16" s="59"/>
      <c r="L16" s="60"/>
      <c r="M16" s="61"/>
      <c r="N16" s="101"/>
      <c r="O16" s="10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7.25" customHeight="1" x14ac:dyDescent="0.25">
      <c r="A17" s="25">
        <v>5</v>
      </c>
      <c r="B17" s="189" t="s">
        <v>81</v>
      </c>
      <c r="C17" s="104" t="s">
        <v>24</v>
      </c>
      <c r="D17" s="53">
        <v>1</v>
      </c>
      <c r="E17" s="54"/>
      <c r="F17" s="55">
        <v>1</v>
      </c>
      <c r="G17" s="105" t="s">
        <v>32</v>
      </c>
      <c r="H17" s="192">
        <v>3</v>
      </c>
      <c r="I17" s="57" t="s">
        <v>27</v>
      </c>
      <c r="J17" s="58"/>
      <c r="K17" s="59"/>
      <c r="L17" s="60"/>
      <c r="M17" s="61"/>
      <c r="N17" s="101"/>
      <c r="O17" s="10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.5" customHeight="1" x14ac:dyDescent="0.25">
      <c r="A18" s="25">
        <v>6</v>
      </c>
      <c r="B18" s="189" t="s">
        <v>82</v>
      </c>
      <c r="C18" s="104" t="s">
        <v>22</v>
      </c>
      <c r="D18" s="53"/>
      <c r="E18" s="54"/>
      <c r="F18" s="55"/>
      <c r="G18" s="105"/>
      <c r="H18" s="192"/>
      <c r="I18" s="57"/>
      <c r="J18" s="58">
        <v>2</v>
      </c>
      <c r="K18" s="59">
        <v>2</v>
      </c>
      <c r="L18" s="60"/>
      <c r="M18" s="61" t="s">
        <v>17</v>
      </c>
      <c r="N18" s="101">
        <v>5</v>
      </c>
      <c r="O18" s="103" t="s">
        <v>27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7.25" customHeight="1" x14ac:dyDescent="0.25">
      <c r="A19" s="25">
        <v>7</v>
      </c>
      <c r="B19" s="189" t="s">
        <v>83</v>
      </c>
      <c r="C19" s="104" t="s">
        <v>22</v>
      </c>
      <c r="D19" s="53"/>
      <c r="E19" s="54"/>
      <c r="F19" s="55"/>
      <c r="G19" s="105"/>
      <c r="H19" s="192"/>
      <c r="I19" s="57"/>
      <c r="J19" s="58">
        <v>2</v>
      </c>
      <c r="K19" s="59"/>
      <c r="L19" s="60">
        <v>2</v>
      </c>
      <c r="M19" s="61" t="s">
        <v>17</v>
      </c>
      <c r="N19" s="101">
        <v>5</v>
      </c>
      <c r="O19" s="103" t="s">
        <v>27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8" customHeight="1" x14ac:dyDescent="0.25">
      <c r="A20" s="25">
        <v>8</v>
      </c>
      <c r="B20" s="193" t="s">
        <v>84</v>
      </c>
      <c r="C20" s="104" t="s">
        <v>23</v>
      </c>
      <c r="D20" s="53"/>
      <c r="E20" s="54"/>
      <c r="F20" s="55"/>
      <c r="G20" s="105"/>
      <c r="H20" s="192"/>
      <c r="I20" s="57"/>
      <c r="J20" s="58">
        <v>1</v>
      </c>
      <c r="K20" s="59"/>
      <c r="L20" s="60">
        <v>1</v>
      </c>
      <c r="M20" s="61" t="s">
        <v>17</v>
      </c>
      <c r="N20" s="101">
        <v>2</v>
      </c>
      <c r="O20" s="103" t="s">
        <v>27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7.25" customHeight="1" x14ac:dyDescent="0.25">
      <c r="A21" s="106">
        <v>9</v>
      </c>
      <c r="B21" s="194" t="s">
        <v>85</v>
      </c>
      <c r="C21" s="27" t="s">
        <v>23</v>
      </c>
      <c r="D21" s="62"/>
      <c r="E21" s="63"/>
      <c r="F21" s="64"/>
      <c r="G21" s="65"/>
      <c r="H21" s="66"/>
      <c r="I21" s="67"/>
      <c r="J21" s="68">
        <v>1</v>
      </c>
      <c r="K21" s="69">
        <v>1</v>
      </c>
      <c r="L21" s="70"/>
      <c r="M21" s="71" t="s">
        <v>32</v>
      </c>
      <c r="N21" s="102">
        <v>3</v>
      </c>
      <c r="O21" s="103" t="s">
        <v>27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37.5" customHeight="1" thickBot="1" x14ac:dyDescent="0.3">
      <c r="A22" s="106">
        <v>10</v>
      </c>
      <c r="B22" s="194" t="s">
        <v>86</v>
      </c>
      <c r="C22" s="27" t="s">
        <v>22</v>
      </c>
      <c r="D22" s="62"/>
      <c r="E22" s="63"/>
      <c r="F22" s="64"/>
      <c r="G22" s="65"/>
      <c r="H22" s="66"/>
      <c r="I22" s="67"/>
      <c r="J22" s="68"/>
      <c r="K22" s="69">
        <v>5</v>
      </c>
      <c r="L22" s="70"/>
      <c r="M22" s="71" t="s">
        <v>32</v>
      </c>
      <c r="N22" s="102">
        <v>3</v>
      </c>
      <c r="O22" s="67" t="s">
        <v>27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3.5" customHeight="1" thickBot="1" x14ac:dyDescent="0.3">
      <c r="A23" s="28"/>
      <c r="B23" s="195"/>
      <c r="C23" s="30"/>
      <c r="D23" s="142">
        <f>SUM(D13:D22)</f>
        <v>7</v>
      </c>
      <c r="E23" s="143">
        <f>SUM(E13:E22)</f>
        <v>5</v>
      </c>
      <c r="F23" s="73">
        <f>SUM(F13:F22)</f>
        <v>2</v>
      </c>
      <c r="G23" s="74"/>
      <c r="H23" s="75" t="s">
        <v>36</v>
      </c>
      <c r="I23" s="76"/>
      <c r="J23" s="144">
        <f>SUM(J13:J22)</f>
        <v>6</v>
      </c>
      <c r="K23" s="196">
        <f>SUM(K13:K22)</f>
        <v>8</v>
      </c>
      <c r="L23" s="77">
        <f>SUM(L13:L22)</f>
        <v>3</v>
      </c>
      <c r="M23" s="197"/>
      <c r="N23" s="75" t="s">
        <v>36</v>
      </c>
      <c r="O23" s="75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3.5" customHeight="1" thickBot="1" x14ac:dyDescent="0.3">
      <c r="A24" s="28" t="s">
        <v>60</v>
      </c>
      <c r="B24" s="198"/>
      <c r="C24" s="32"/>
      <c r="D24" s="247">
        <v>14</v>
      </c>
      <c r="E24" s="248"/>
      <c r="F24" s="248"/>
      <c r="G24" s="248"/>
      <c r="H24" s="249"/>
      <c r="I24" s="79"/>
      <c r="J24" s="250">
        <v>17</v>
      </c>
      <c r="K24" s="251"/>
      <c r="L24" s="251"/>
      <c r="M24" s="251"/>
      <c r="N24" s="251"/>
      <c r="O24" s="25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3.5" customHeight="1" thickBot="1" x14ac:dyDescent="0.3">
      <c r="A25" s="185"/>
      <c r="B25" s="33" t="s">
        <v>70</v>
      </c>
      <c r="C25" s="199"/>
      <c r="D25" s="80"/>
      <c r="E25" s="81"/>
      <c r="F25" s="82"/>
      <c r="G25" s="83"/>
      <c r="H25" s="85"/>
      <c r="I25" s="85"/>
      <c r="J25" s="200"/>
      <c r="K25" s="87"/>
      <c r="L25" s="200"/>
      <c r="M25" s="85"/>
      <c r="N25" s="88"/>
      <c r="O25" s="88"/>
      <c r="P25" s="2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25.5" customHeight="1" thickBot="1" x14ac:dyDescent="0.3">
      <c r="A26" s="35">
        <v>1</v>
      </c>
      <c r="B26" s="107" t="s">
        <v>87</v>
      </c>
      <c r="C26" s="36" t="s">
        <v>22</v>
      </c>
      <c r="D26" s="43">
        <v>2</v>
      </c>
      <c r="E26" s="44">
        <v>2</v>
      </c>
      <c r="F26" s="45"/>
      <c r="G26" s="190" t="s">
        <v>32</v>
      </c>
      <c r="H26" s="191">
        <v>5</v>
      </c>
      <c r="I26" s="90" t="s">
        <v>27</v>
      </c>
      <c r="J26" s="51"/>
      <c r="K26" s="100"/>
      <c r="L26" s="51"/>
      <c r="M26" s="51"/>
      <c r="N26" s="52"/>
      <c r="O26" s="90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" customHeight="1" thickBot="1" x14ac:dyDescent="0.3">
      <c r="A27" s="37">
        <v>2</v>
      </c>
      <c r="B27" s="201" t="s">
        <v>88</v>
      </c>
      <c r="C27" s="27" t="s">
        <v>23</v>
      </c>
      <c r="D27" s="62">
        <v>2</v>
      </c>
      <c r="E27" s="63">
        <v>2</v>
      </c>
      <c r="F27" s="64"/>
      <c r="G27" s="65" t="s">
        <v>17</v>
      </c>
      <c r="H27" s="66">
        <v>5</v>
      </c>
      <c r="I27" s="120" t="s">
        <v>27</v>
      </c>
      <c r="J27" s="71"/>
      <c r="K27" s="102"/>
      <c r="L27" s="71"/>
      <c r="M27" s="71"/>
      <c r="N27" s="121"/>
      <c r="O27" s="120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 x14ac:dyDescent="0.25">
      <c r="A28" s="202">
        <v>3</v>
      </c>
      <c r="B28" s="203" t="s">
        <v>99</v>
      </c>
      <c r="C28" s="122" t="s">
        <v>23</v>
      </c>
      <c r="D28" s="123">
        <v>1</v>
      </c>
      <c r="E28" s="123"/>
      <c r="F28" s="123">
        <v>1</v>
      </c>
      <c r="G28" s="123" t="s">
        <v>17</v>
      </c>
      <c r="H28" s="123">
        <v>2</v>
      </c>
      <c r="I28" s="103" t="s">
        <v>27</v>
      </c>
      <c r="J28" s="124"/>
      <c r="K28" s="124"/>
      <c r="L28" s="124"/>
      <c r="M28" s="124"/>
      <c r="N28" s="124"/>
      <c r="O28" s="103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5">
      <c r="A29" s="202">
        <v>4</v>
      </c>
      <c r="B29" s="203" t="s">
        <v>89</v>
      </c>
      <c r="C29" s="122" t="s">
        <v>22</v>
      </c>
      <c r="D29" s="123"/>
      <c r="E29" s="123"/>
      <c r="F29" s="123"/>
      <c r="G29" s="123"/>
      <c r="H29" s="123"/>
      <c r="I29" s="103"/>
      <c r="J29" s="124">
        <v>2</v>
      </c>
      <c r="K29" s="124">
        <v>1</v>
      </c>
      <c r="L29" s="124"/>
      <c r="M29" s="124" t="s">
        <v>17</v>
      </c>
      <c r="N29" s="124">
        <v>3</v>
      </c>
      <c r="O29" s="103" t="s">
        <v>27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6.5" customHeight="1" x14ac:dyDescent="0.25">
      <c r="A30" s="202">
        <v>5</v>
      </c>
      <c r="B30" s="203" t="s">
        <v>90</v>
      </c>
      <c r="C30" s="122" t="s">
        <v>23</v>
      </c>
      <c r="D30" s="123"/>
      <c r="E30" s="123"/>
      <c r="F30" s="123"/>
      <c r="G30" s="123"/>
      <c r="H30" s="123"/>
      <c r="I30" s="103"/>
      <c r="J30" s="124">
        <v>2</v>
      </c>
      <c r="K30" s="124">
        <v>1</v>
      </c>
      <c r="L30" s="124"/>
      <c r="M30" s="124" t="s">
        <v>32</v>
      </c>
      <c r="N30" s="124">
        <v>3</v>
      </c>
      <c r="O30" s="103" t="s">
        <v>27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30" customHeight="1" x14ac:dyDescent="0.25">
      <c r="A31" s="202">
        <v>6</v>
      </c>
      <c r="B31" s="203" t="s">
        <v>100</v>
      </c>
      <c r="C31" s="122" t="s">
        <v>23</v>
      </c>
      <c r="D31" s="123"/>
      <c r="E31" s="123"/>
      <c r="F31" s="123"/>
      <c r="G31" s="123"/>
      <c r="H31" s="123"/>
      <c r="I31" s="103"/>
      <c r="J31" s="124">
        <v>1</v>
      </c>
      <c r="K31" s="124"/>
      <c r="L31" s="124">
        <v>1</v>
      </c>
      <c r="M31" s="124" t="s">
        <v>17</v>
      </c>
      <c r="N31" s="124">
        <v>2</v>
      </c>
      <c r="O31" s="103" t="s">
        <v>27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26.7" customHeight="1" thickBot="1" x14ac:dyDescent="0.3">
      <c r="A32" s="108">
        <v>7</v>
      </c>
      <c r="B32" s="203" t="s">
        <v>91</v>
      </c>
      <c r="C32" s="24" t="s">
        <v>24</v>
      </c>
      <c r="D32" s="204"/>
      <c r="E32" s="205"/>
      <c r="F32" s="92"/>
      <c r="G32" s="93"/>
      <c r="H32" s="94"/>
      <c r="I32" s="95"/>
      <c r="J32" s="96">
        <v>2</v>
      </c>
      <c r="K32" s="206">
        <v>2</v>
      </c>
      <c r="L32" s="96"/>
      <c r="M32" s="96" t="s">
        <v>32</v>
      </c>
      <c r="N32" s="97">
        <v>4</v>
      </c>
      <c r="O32" s="95" t="s">
        <v>27</v>
      </c>
      <c r="P32" s="2"/>
      <c r="Q32" s="2" t="s">
        <v>18</v>
      </c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 thickBot="1" x14ac:dyDescent="0.3">
      <c r="A33" s="207" t="s">
        <v>61</v>
      </c>
      <c r="B33" s="198"/>
      <c r="C33" s="208"/>
      <c r="D33" s="142">
        <f>SUM(D26:D32)</f>
        <v>5</v>
      </c>
      <c r="E33" s="142">
        <f t="shared" ref="E33:F33" si="0">SUM(E26:E32)</f>
        <v>4</v>
      </c>
      <c r="F33" s="72">
        <f t="shared" si="0"/>
        <v>1</v>
      </c>
      <c r="G33" s="105"/>
      <c r="H33" s="192">
        <v>12</v>
      </c>
      <c r="I33" s="209"/>
      <c r="J33" s="142">
        <f>SUM(J26:J32)</f>
        <v>7</v>
      </c>
      <c r="K33" s="142">
        <f t="shared" ref="K33:L33" si="1">SUM(K26:K32)</f>
        <v>4</v>
      </c>
      <c r="L33" s="72">
        <f t="shared" si="1"/>
        <v>1</v>
      </c>
      <c r="M33" s="61"/>
      <c r="N33" s="210">
        <v>12</v>
      </c>
      <c r="O33" s="209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 x14ac:dyDescent="0.25">
      <c r="A34" s="170"/>
      <c r="B34" s="211"/>
      <c r="C34" s="39"/>
      <c r="D34" s="253">
        <v>10</v>
      </c>
      <c r="E34" s="254"/>
      <c r="F34" s="254"/>
      <c r="G34" s="255"/>
      <c r="H34" s="146"/>
      <c r="I34" s="116"/>
      <c r="J34" s="253">
        <v>12</v>
      </c>
      <c r="K34" s="254"/>
      <c r="L34" s="254"/>
      <c r="M34" s="255"/>
      <c r="N34" s="119"/>
      <c r="O34" s="163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3.5" customHeight="1" thickBot="1" x14ac:dyDescent="0.3">
      <c r="A35" s="185"/>
      <c r="B35" s="33" t="s">
        <v>34</v>
      </c>
      <c r="C35" s="199"/>
      <c r="D35" s="80"/>
      <c r="E35" s="81"/>
      <c r="F35" s="82"/>
      <c r="G35" s="83"/>
      <c r="H35" s="85"/>
      <c r="I35" s="85"/>
      <c r="J35" s="200"/>
      <c r="K35" s="87"/>
      <c r="L35" s="200"/>
      <c r="M35" s="85"/>
      <c r="N35" s="88"/>
      <c r="O35" s="88"/>
      <c r="P35" s="2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13.5" customHeight="1" thickBot="1" x14ac:dyDescent="0.3">
      <c r="A36" s="35">
        <v>1</v>
      </c>
      <c r="B36" s="212" t="s">
        <v>92</v>
      </c>
      <c r="C36" s="36" t="s">
        <v>22</v>
      </c>
      <c r="D36" s="123"/>
      <c r="E36" s="123"/>
      <c r="F36" s="123"/>
      <c r="G36" s="123"/>
      <c r="H36" s="123"/>
      <c r="I36" s="103"/>
      <c r="J36" s="124">
        <v>2</v>
      </c>
      <c r="K36" s="124">
        <v>1</v>
      </c>
      <c r="L36" s="124"/>
      <c r="M36" s="124" t="s">
        <v>15</v>
      </c>
      <c r="N36" s="124">
        <v>3</v>
      </c>
      <c r="O36" s="103" t="s">
        <v>27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3.5" customHeight="1" thickBot="1" x14ac:dyDescent="0.3">
      <c r="A37" s="37">
        <v>2</v>
      </c>
      <c r="B37" s="107" t="s">
        <v>93</v>
      </c>
      <c r="C37" s="27" t="s">
        <v>22</v>
      </c>
      <c r="D37" s="123">
        <v>2</v>
      </c>
      <c r="E37" s="123"/>
      <c r="F37" s="123">
        <v>1</v>
      </c>
      <c r="G37" s="123" t="s">
        <v>15</v>
      </c>
      <c r="H37" s="123">
        <v>3</v>
      </c>
      <c r="I37" s="103" t="s">
        <v>27</v>
      </c>
      <c r="J37" s="124"/>
      <c r="K37" s="124"/>
      <c r="L37" s="124"/>
      <c r="M37" s="124"/>
      <c r="N37" s="124"/>
      <c r="O37" s="103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3.5" customHeight="1" thickBot="1" x14ac:dyDescent="0.3">
      <c r="A38" s="108">
        <v>3</v>
      </c>
      <c r="B38" s="213" t="s">
        <v>94</v>
      </c>
      <c r="C38" s="122" t="s">
        <v>23</v>
      </c>
      <c r="D38" s="123">
        <v>2</v>
      </c>
      <c r="E38" s="123"/>
      <c r="F38" s="123">
        <v>1</v>
      </c>
      <c r="G38" s="123" t="s">
        <v>15</v>
      </c>
      <c r="H38" s="123">
        <v>3</v>
      </c>
      <c r="I38" s="103" t="s">
        <v>27</v>
      </c>
      <c r="J38" s="124"/>
      <c r="K38" s="124"/>
      <c r="L38" s="124"/>
      <c r="M38" s="124"/>
      <c r="N38" s="124"/>
      <c r="O38" s="103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3.5" customHeight="1" x14ac:dyDescent="0.25">
      <c r="A39" s="35">
        <v>4</v>
      </c>
      <c r="B39" s="201" t="s">
        <v>95</v>
      </c>
      <c r="C39" s="122" t="s">
        <v>23</v>
      </c>
      <c r="D39" s="123"/>
      <c r="E39" s="123"/>
      <c r="F39" s="115"/>
      <c r="G39" s="123"/>
      <c r="H39" s="123"/>
      <c r="I39" s="103"/>
      <c r="J39" s="124">
        <v>2</v>
      </c>
      <c r="K39" s="124">
        <v>1</v>
      </c>
      <c r="L39" s="124"/>
      <c r="M39" s="124" t="s">
        <v>15</v>
      </c>
      <c r="N39" s="124">
        <v>3</v>
      </c>
      <c r="O39" s="103" t="s">
        <v>27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 thickBot="1" x14ac:dyDescent="0.3">
      <c r="A40" s="37">
        <v>5</v>
      </c>
      <c r="B40" s="203" t="s">
        <v>96</v>
      </c>
      <c r="C40" s="39" t="s">
        <v>24</v>
      </c>
      <c r="D40" s="123"/>
      <c r="E40" s="123">
        <v>2</v>
      </c>
      <c r="F40" s="123"/>
      <c r="G40" s="123" t="s">
        <v>15</v>
      </c>
      <c r="H40" s="123">
        <v>2</v>
      </c>
      <c r="I40" s="103" t="s">
        <v>27</v>
      </c>
      <c r="J40" s="124"/>
      <c r="K40" s="124">
        <v>2</v>
      </c>
      <c r="L40" s="124"/>
      <c r="M40" s="124" t="s">
        <v>15</v>
      </c>
      <c r="N40" s="124">
        <v>2</v>
      </c>
      <c r="O40" s="103" t="s">
        <v>27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3.5" customHeight="1" thickBot="1" x14ac:dyDescent="0.3">
      <c r="A41" s="108">
        <v>6</v>
      </c>
      <c r="B41" s="167" t="s">
        <v>71</v>
      </c>
      <c r="C41" s="122" t="s">
        <v>24</v>
      </c>
      <c r="D41" s="214"/>
      <c r="E41" s="148">
        <v>2</v>
      </c>
      <c r="F41" s="92"/>
      <c r="G41" s="93" t="s">
        <v>15</v>
      </c>
      <c r="H41" s="149">
        <v>1</v>
      </c>
      <c r="I41" s="150" t="s">
        <v>27</v>
      </c>
      <c r="J41" s="215"/>
      <c r="K41" s="216">
        <v>2</v>
      </c>
      <c r="L41" s="217"/>
      <c r="M41" s="218" t="s">
        <v>15</v>
      </c>
      <c r="N41" s="219">
        <v>1</v>
      </c>
      <c r="O41" s="220" t="s">
        <v>27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s="235" customFormat="1" ht="13.5" customHeight="1" x14ac:dyDescent="0.25">
      <c r="A42" s="35">
        <v>7</v>
      </c>
      <c r="B42" s="221" t="s">
        <v>97</v>
      </c>
      <c r="C42" s="222" t="s">
        <v>24</v>
      </c>
      <c r="D42" s="223">
        <v>1</v>
      </c>
      <c r="E42" s="224">
        <v>1</v>
      </c>
      <c r="F42" s="225"/>
      <c r="G42" s="226" t="s">
        <v>15</v>
      </c>
      <c r="H42" s="227">
        <v>2</v>
      </c>
      <c r="I42" s="228" t="s">
        <v>27</v>
      </c>
      <c r="J42" s="229"/>
      <c r="K42" s="230"/>
      <c r="L42" s="231"/>
      <c r="M42" s="232"/>
      <c r="N42" s="230"/>
      <c r="O42" s="233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</row>
    <row r="43" spans="1:27" ht="12.75" customHeight="1" thickBot="1" x14ac:dyDescent="0.3">
      <c r="A43" s="129"/>
      <c r="B43" s="151" t="s">
        <v>72</v>
      </c>
      <c r="C43" s="152"/>
      <c r="D43" s="153">
        <v>4</v>
      </c>
      <c r="E43" s="154">
        <v>6</v>
      </c>
      <c r="F43" s="155">
        <v>2</v>
      </c>
      <c r="G43" s="156"/>
      <c r="H43" s="157">
        <f>SUM(H36:H42)</f>
        <v>11</v>
      </c>
      <c r="I43" s="158"/>
      <c r="J43" s="159">
        <v>4</v>
      </c>
      <c r="K43" s="160">
        <v>8</v>
      </c>
      <c r="L43" s="159"/>
      <c r="M43" s="159"/>
      <c r="N43" s="161">
        <v>11</v>
      </c>
      <c r="O43" s="16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thickBot="1" x14ac:dyDescent="0.3">
      <c r="C44" s="39"/>
      <c r="D44" s="236">
        <v>24</v>
      </c>
      <c r="E44" s="237"/>
      <c r="F44" s="237"/>
      <c r="G44" s="238"/>
      <c r="H44" s="178" t="s">
        <v>19</v>
      </c>
      <c r="I44" s="178"/>
      <c r="J44" s="239">
        <v>29</v>
      </c>
      <c r="K44" s="240"/>
      <c r="L44" s="240"/>
      <c r="M44" s="241"/>
      <c r="N44" s="179" t="s">
        <v>19</v>
      </c>
      <c r="O44" s="179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5">
      <c r="A46" s="2"/>
      <c r="B46" s="98" t="s">
        <v>33</v>
      </c>
      <c r="C46" s="110">
        <f>(D44+J44)/2</f>
        <v>26.5</v>
      </c>
      <c r="D46" s="176"/>
      <c r="E46" s="176"/>
      <c r="G46" s="176"/>
      <c r="H46" s="176"/>
      <c r="I46" s="176"/>
      <c r="J46" s="176"/>
      <c r="K46" s="176"/>
      <c r="L46" s="176"/>
      <c r="M46" s="176"/>
      <c r="N46" s="176"/>
      <c r="O46" s="176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5">
      <c r="A47" s="2"/>
      <c r="B47" s="98" t="s">
        <v>98</v>
      </c>
      <c r="C47" s="110">
        <v>742</v>
      </c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5">
      <c r="A48" s="2"/>
      <c r="B48" s="99" t="s">
        <v>29</v>
      </c>
      <c r="C48" s="177">
        <f>(D23+J23+D33+J33)*14</f>
        <v>350</v>
      </c>
      <c r="D48" s="177" t="s">
        <v>35</v>
      </c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2:15" ht="15.75" customHeight="1" x14ac:dyDescent="0.25">
      <c r="B49" s="99" t="s">
        <v>30</v>
      </c>
      <c r="C49" s="177">
        <f>(E23+F23+K23+L23+E33+F33+K33+L33)*14</f>
        <v>392</v>
      </c>
      <c r="D49" s="177" t="s">
        <v>35</v>
      </c>
    </row>
    <row r="50" spans="2:15" ht="15.75" customHeight="1" x14ac:dyDescent="0.25">
      <c r="B50" s="2"/>
    </row>
    <row r="51" spans="2:15" ht="15.75" customHeight="1" x14ac:dyDescent="0.25">
      <c r="B51" s="2"/>
    </row>
    <row r="52" spans="2:15" ht="15.75" customHeight="1" x14ac:dyDescent="0.25">
      <c r="B52" s="8" t="s">
        <v>0</v>
      </c>
      <c r="C52" s="8" t="s">
        <v>1</v>
      </c>
      <c r="D52" s="2"/>
      <c r="E52" s="2"/>
      <c r="F52" s="2"/>
      <c r="G52" s="2"/>
      <c r="H52" s="2"/>
      <c r="I52" s="2"/>
      <c r="J52" s="242" t="s">
        <v>3</v>
      </c>
      <c r="K52" s="243"/>
      <c r="L52" s="243"/>
      <c r="M52" s="243"/>
      <c r="N52" s="243"/>
      <c r="O52" s="243"/>
    </row>
    <row r="53" spans="2:15" ht="15.75" customHeight="1" x14ac:dyDescent="0.25">
      <c r="B53" s="133" t="s">
        <v>62</v>
      </c>
      <c r="C53" s="133" t="s">
        <v>63</v>
      </c>
      <c r="J53" s="110" t="s">
        <v>64</v>
      </c>
    </row>
    <row r="54" spans="2:15" ht="15.75" customHeight="1" x14ac:dyDescent="0.25"/>
    <row r="55" spans="2:15" ht="15.75" customHeight="1" x14ac:dyDescent="0.25"/>
    <row r="56" spans="2:15" ht="15.75" customHeight="1" x14ac:dyDescent="0.25"/>
    <row r="57" spans="2:15" ht="15.75" customHeight="1" x14ac:dyDescent="0.25"/>
    <row r="58" spans="2:15" ht="15.75" customHeight="1" x14ac:dyDescent="0.25"/>
    <row r="59" spans="2:15" ht="15.75" customHeight="1" x14ac:dyDescent="0.25"/>
    <row r="60" spans="2:15" ht="15.75" customHeight="1" x14ac:dyDescent="0.25"/>
    <row r="61" spans="2:15" ht="15.75" customHeight="1" x14ac:dyDescent="0.25"/>
    <row r="62" spans="2:15" ht="15.75" customHeight="1" x14ac:dyDescent="0.25"/>
    <row r="63" spans="2:15" ht="15.75" customHeight="1" x14ac:dyDescent="0.25"/>
    <row r="64" spans="2:1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</sheetData>
  <mergeCells count="9">
    <mergeCell ref="D44:G44"/>
    <mergeCell ref="J44:M44"/>
    <mergeCell ref="J52:O52"/>
    <mergeCell ref="D11:F11"/>
    <mergeCell ref="J11:L11"/>
    <mergeCell ref="D24:H24"/>
    <mergeCell ref="J24:O24"/>
    <mergeCell ref="D34:G34"/>
    <mergeCell ref="J34:M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16"/>
  <sheetViews>
    <sheetView tabSelected="1" view="pageBreakPreview" topLeftCell="B20" zoomScale="62" zoomScaleNormal="100" zoomScalePageLayoutView="85" workbookViewId="0">
      <selection activeCell="H22" sqref="H22"/>
    </sheetView>
  </sheetViews>
  <sheetFormatPr defaultRowHeight="13.2" x14ac:dyDescent="0.25"/>
  <cols>
    <col min="1" max="1" width="3.33203125" customWidth="1"/>
    <col min="2" max="2" width="42" customWidth="1"/>
    <col min="3" max="3" width="14.109375" customWidth="1"/>
    <col min="4" max="6" width="3.6640625" customWidth="1"/>
    <col min="7" max="7" width="9.6640625" customWidth="1"/>
    <col min="8" max="8" width="8.6640625" customWidth="1"/>
    <col min="9" max="9" width="11.5546875" customWidth="1"/>
    <col min="10" max="10" width="4.6640625" customWidth="1"/>
    <col min="11" max="12" width="3.6640625" customWidth="1"/>
    <col min="13" max="14" width="8.6640625" customWidth="1"/>
    <col min="15" max="15" width="11.33203125" customWidth="1"/>
    <col min="16" max="16" width="10.6640625" customWidth="1"/>
    <col min="17" max="27" width="8.6640625" customWidth="1"/>
  </cols>
  <sheetData>
    <row r="1" spans="1:27" ht="12.75" customHeight="1" x14ac:dyDescent="0.25">
      <c r="A1" s="1" t="s">
        <v>20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customHeight="1" x14ac:dyDescent="0.25">
      <c r="A2" s="1" t="s">
        <v>57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customHeight="1" x14ac:dyDescent="0.25">
      <c r="A3" s="2" t="s">
        <v>58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5">
      <c r="A4" s="2" t="s">
        <v>59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5">
      <c r="A5" s="2" t="s">
        <v>68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25">
      <c r="A6" s="2" t="s">
        <v>21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customHeight="1" x14ac:dyDescent="0.25">
      <c r="A7" s="175" t="s">
        <v>74</v>
      </c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1" customHeight="1" x14ac:dyDescent="0.4">
      <c r="A9" s="4" t="s">
        <v>73</v>
      </c>
      <c r="B9" s="5"/>
      <c r="C9" s="2"/>
      <c r="D9" s="4"/>
      <c r="E9" s="2"/>
      <c r="F9" s="2"/>
      <c r="G9" s="2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1" customHeight="1" x14ac:dyDescent="0.4">
      <c r="A10" s="4"/>
      <c r="B10" s="5"/>
      <c r="C10" s="2"/>
      <c r="D10" s="4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3.5" customHeight="1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3.5" customHeight="1" thickBot="1" x14ac:dyDescent="0.3">
      <c r="A12" s="6"/>
      <c r="B12" s="7"/>
      <c r="C12" s="6"/>
      <c r="D12" s="9" t="s">
        <v>2</v>
      </c>
      <c r="E12" s="10"/>
      <c r="F12" s="10"/>
      <c r="G12" s="10"/>
      <c r="H12" s="9"/>
      <c r="I12" s="40"/>
      <c r="J12" s="11" t="s">
        <v>4</v>
      </c>
      <c r="K12" s="10"/>
      <c r="L12" s="10"/>
      <c r="M12" s="10"/>
      <c r="N12" s="40"/>
      <c r="O12" s="9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3.5" customHeight="1" thickBot="1" x14ac:dyDescent="0.3">
      <c r="A13" s="12" t="s">
        <v>5</v>
      </c>
      <c r="B13" s="13" t="s">
        <v>31</v>
      </c>
      <c r="C13" s="12" t="s">
        <v>6</v>
      </c>
      <c r="D13" s="244" t="s">
        <v>7</v>
      </c>
      <c r="E13" s="256"/>
      <c r="F13" s="257"/>
      <c r="G13" s="14" t="s">
        <v>8</v>
      </c>
      <c r="H13" s="15" t="s">
        <v>9</v>
      </c>
      <c r="I13" s="41" t="s">
        <v>25</v>
      </c>
      <c r="J13" s="244" t="s">
        <v>7</v>
      </c>
      <c r="K13" s="256"/>
      <c r="L13" s="257"/>
      <c r="M13" s="15" t="s">
        <v>8</v>
      </c>
      <c r="N13" s="16" t="s">
        <v>9</v>
      </c>
      <c r="O13" s="41" t="s">
        <v>25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3.5" customHeight="1" thickBot="1" x14ac:dyDescent="0.3">
      <c r="A14" s="17" t="s">
        <v>10</v>
      </c>
      <c r="B14" s="18"/>
      <c r="C14" s="17" t="s">
        <v>11</v>
      </c>
      <c r="D14" s="19" t="s">
        <v>12</v>
      </c>
      <c r="E14" s="20" t="s">
        <v>13</v>
      </c>
      <c r="F14" s="19" t="s">
        <v>14</v>
      </c>
      <c r="G14" s="21" t="s">
        <v>15</v>
      </c>
      <c r="H14" s="12" t="s">
        <v>16</v>
      </c>
      <c r="I14" s="42" t="s">
        <v>26</v>
      </c>
      <c r="J14" s="19" t="s">
        <v>12</v>
      </c>
      <c r="K14" s="20" t="s">
        <v>13</v>
      </c>
      <c r="L14" s="19" t="s">
        <v>14</v>
      </c>
      <c r="M14" s="12" t="s">
        <v>15</v>
      </c>
      <c r="N14" s="22" t="s">
        <v>16</v>
      </c>
      <c r="O14" s="42" t="s">
        <v>26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6.4" x14ac:dyDescent="0.25">
      <c r="A15" s="23">
        <v>1</v>
      </c>
      <c r="B15" s="125" t="s">
        <v>37</v>
      </c>
      <c r="C15" s="24" t="s">
        <v>22</v>
      </c>
      <c r="D15" s="43">
        <v>2</v>
      </c>
      <c r="E15" s="44"/>
      <c r="F15" s="45">
        <v>2</v>
      </c>
      <c r="G15" s="46" t="s">
        <v>17</v>
      </c>
      <c r="H15" s="171">
        <v>5</v>
      </c>
      <c r="I15" s="47" t="s">
        <v>27</v>
      </c>
      <c r="J15" s="48"/>
      <c r="K15" s="49"/>
      <c r="L15" s="50"/>
      <c r="M15" s="51"/>
      <c r="N15" s="100"/>
      <c r="O15" s="10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4.4" x14ac:dyDescent="0.25">
      <c r="A16" s="25">
        <v>2</v>
      </c>
      <c r="B16" s="125" t="s">
        <v>38</v>
      </c>
      <c r="C16" s="26" t="s">
        <v>22</v>
      </c>
      <c r="D16" s="53">
        <v>2</v>
      </c>
      <c r="E16" s="54">
        <v>2</v>
      </c>
      <c r="F16" s="55"/>
      <c r="G16" s="56" t="s">
        <v>17</v>
      </c>
      <c r="H16" s="172">
        <v>5</v>
      </c>
      <c r="I16" s="57" t="s">
        <v>27</v>
      </c>
      <c r="J16" s="58"/>
      <c r="K16" s="59"/>
      <c r="L16" s="60"/>
      <c r="M16" s="61"/>
      <c r="N16" s="101"/>
      <c r="O16" s="10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4.4" x14ac:dyDescent="0.25">
      <c r="A17" s="25">
        <v>3</v>
      </c>
      <c r="B17" s="125" t="s">
        <v>39</v>
      </c>
      <c r="C17" s="104" t="s">
        <v>23</v>
      </c>
      <c r="D17" s="53">
        <v>2</v>
      </c>
      <c r="E17" s="54"/>
      <c r="F17" s="55">
        <v>2</v>
      </c>
      <c r="G17" s="105" t="s">
        <v>32</v>
      </c>
      <c r="H17" s="172">
        <v>5</v>
      </c>
      <c r="I17" s="57" t="s">
        <v>27</v>
      </c>
      <c r="J17" s="58"/>
      <c r="K17" s="59"/>
      <c r="L17" s="60"/>
      <c r="M17" s="61"/>
      <c r="N17" s="101"/>
      <c r="O17" s="10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4.4" x14ac:dyDescent="0.25">
      <c r="A18" s="25">
        <v>4</v>
      </c>
      <c r="B18" s="125" t="s">
        <v>40</v>
      </c>
      <c r="C18" s="104" t="s">
        <v>23</v>
      </c>
      <c r="D18" s="53">
        <v>1</v>
      </c>
      <c r="E18" s="54"/>
      <c r="F18" s="55">
        <v>1</v>
      </c>
      <c r="G18" s="105" t="s">
        <v>32</v>
      </c>
      <c r="H18" s="172">
        <v>2</v>
      </c>
      <c r="I18" s="57" t="s">
        <v>27</v>
      </c>
      <c r="J18" s="58"/>
      <c r="K18" s="59"/>
      <c r="L18" s="60"/>
      <c r="M18" s="61"/>
      <c r="N18" s="101"/>
      <c r="O18" s="103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4.4" x14ac:dyDescent="0.25">
      <c r="A19" s="25">
        <v>5</v>
      </c>
      <c r="B19" s="125" t="s">
        <v>41</v>
      </c>
      <c r="C19" s="104" t="s">
        <v>23</v>
      </c>
      <c r="D19" s="53">
        <v>2</v>
      </c>
      <c r="E19" s="54">
        <v>1</v>
      </c>
      <c r="F19" s="55"/>
      <c r="G19" s="105" t="s">
        <v>17</v>
      </c>
      <c r="H19" s="172">
        <v>5</v>
      </c>
      <c r="I19" s="57" t="s">
        <v>27</v>
      </c>
      <c r="J19" s="58"/>
      <c r="K19" s="59"/>
      <c r="L19" s="60"/>
      <c r="M19" s="61"/>
      <c r="N19" s="101"/>
      <c r="O19" s="10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6.4" x14ac:dyDescent="0.25">
      <c r="A20" s="106">
        <v>10</v>
      </c>
      <c r="B20" s="125" t="s">
        <v>42</v>
      </c>
      <c r="C20" s="27" t="s">
        <v>22</v>
      </c>
      <c r="D20" s="62"/>
      <c r="E20" s="63"/>
      <c r="F20" s="64"/>
      <c r="G20" s="65"/>
      <c r="H20" s="66"/>
      <c r="I20" s="67"/>
      <c r="J20" s="68">
        <v>2</v>
      </c>
      <c r="K20" s="69"/>
      <c r="L20" s="70">
        <v>1</v>
      </c>
      <c r="M20" s="71" t="s">
        <v>32</v>
      </c>
      <c r="N20" s="168">
        <v>3</v>
      </c>
      <c r="O20" s="127" t="s">
        <v>27</v>
      </c>
      <c r="P20" s="169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4.4" x14ac:dyDescent="0.25">
      <c r="A21" s="106">
        <v>11</v>
      </c>
      <c r="B21" s="125" t="s">
        <v>43</v>
      </c>
      <c r="C21" s="27" t="s">
        <v>22</v>
      </c>
      <c r="D21" s="62"/>
      <c r="E21" s="63"/>
      <c r="F21" s="64"/>
      <c r="G21" s="65"/>
      <c r="H21" s="66"/>
      <c r="I21" s="67"/>
      <c r="J21" s="68">
        <v>2</v>
      </c>
      <c r="K21" s="69">
        <v>1</v>
      </c>
      <c r="L21" s="70"/>
      <c r="M21" s="71" t="s">
        <v>17</v>
      </c>
      <c r="N21" s="168">
        <v>3</v>
      </c>
      <c r="O21" s="103" t="s">
        <v>27</v>
      </c>
      <c r="P21" s="169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4.4" x14ac:dyDescent="0.25">
      <c r="A22" s="106">
        <v>12</v>
      </c>
      <c r="B22" s="125" t="s">
        <v>44</v>
      </c>
      <c r="C22" s="27" t="s">
        <v>23</v>
      </c>
      <c r="D22" s="63"/>
      <c r="E22" s="64"/>
      <c r="F22" s="65"/>
      <c r="G22" s="66"/>
      <c r="H22" s="173"/>
      <c r="I22" s="103"/>
      <c r="J22" s="63">
        <v>2</v>
      </c>
      <c r="K22" s="64"/>
      <c r="L22" s="65">
        <v>1</v>
      </c>
      <c r="M22" s="66" t="s">
        <v>32</v>
      </c>
      <c r="N22" s="173">
        <v>5</v>
      </c>
      <c r="O22" s="103" t="s">
        <v>27</v>
      </c>
      <c r="P22" s="169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6.4" x14ac:dyDescent="0.25">
      <c r="A23" s="106">
        <v>13</v>
      </c>
      <c r="B23" s="125" t="s">
        <v>45</v>
      </c>
      <c r="C23" s="27" t="s">
        <v>23</v>
      </c>
      <c r="D23" s="62"/>
      <c r="E23" s="63"/>
      <c r="F23" s="64"/>
      <c r="G23" s="65"/>
      <c r="H23" s="66"/>
      <c r="I23" s="67"/>
      <c r="J23" s="138">
        <v>1</v>
      </c>
      <c r="K23" s="69">
        <v>1</v>
      </c>
      <c r="L23" s="70"/>
      <c r="M23" s="71" t="s">
        <v>17</v>
      </c>
      <c r="N23" s="168">
        <v>2</v>
      </c>
      <c r="O23" s="103" t="s">
        <v>27</v>
      </c>
      <c r="P23" s="169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6.4" x14ac:dyDescent="0.25">
      <c r="A24" s="106">
        <v>14</v>
      </c>
      <c r="B24" s="125" t="s">
        <v>46</v>
      </c>
      <c r="C24" s="27" t="s">
        <v>23</v>
      </c>
      <c r="D24" s="62"/>
      <c r="E24" s="63"/>
      <c r="F24" s="64"/>
      <c r="G24" s="65"/>
      <c r="H24" s="66"/>
      <c r="I24" s="67"/>
      <c r="J24" s="68">
        <v>1</v>
      </c>
      <c r="K24" s="69"/>
      <c r="L24" s="70">
        <v>1</v>
      </c>
      <c r="M24" s="71" t="s">
        <v>32</v>
      </c>
      <c r="N24" s="168">
        <v>2</v>
      </c>
      <c r="O24" s="103" t="s">
        <v>27</v>
      </c>
      <c r="P24" s="169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7" thickBot="1" x14ac:dyDescent="0.3">
      <c r="A25" s="106">
        <v>15</v>
      </c>
      <c r="B25" s="125" t="s">
        <v>69</v>
      </c>
      <c r="C25" s="27" t="s">
        <v>24</v>
      </c>
      <c r="D25" s="62"/>
      <c r="E25" s="63"/>
      <c r="F25" s="64"/>
      <c r="G25" s="65"/>
      <c r="H25" s="66"/>
      <c r="I25" s="67"/>
      <c r="J25" s="68"/>
      <c r="K25" s="69">
        <v>2</v>
      </c>
      <c r="L25" s="70"/>
      <c r="M25" s="71" t="s">
        <v>15</v>
      </c>
      <c r="N25" s="168">
        <v>3</v>
      </c>
      <c r="O25" s="103" t="s">
        <v>27</v>
      </c>
      <c r="P25" s="169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3.5" customHeight="1" thickBot="1" x14ac:dyDescent="0.3">
      <c r="A26" s="28"/>
      <c r="B26" s="29"/>
      <c r="C26" s="30"/>
      <c r="D26" s="142">
        <f>SUM(D15:D25)</f>
        <v>9</v>
      </c>
      <c r="E26" s="143">
        <f>SUM(E15:E25)</f>
        <v>3</v>
      </c>
      <c r="F26" s="73">
        <f>SUM(F15:F25)</f>
        <v>5</v>
      </c>
      <c r="G26" s="74"/>
      <c r="H26" s="75" t="s">
        <v>47</v>
      </c>
      <c r="I26" s="76"/>
      <c r="J26" s="144">
        <f>SUM(J15:J25)</f>
        <v>8</v>
      </c>
      <c r="K26" s="145">
        <f>SUM(K15:K25)</f>
        <v>4</v>
      </c>
      <c r="L26" s="77">
        <v>3</v>
      </c>
      <c r="M26" s="78"/>
      <c r="N26" s="75" t="s">
        <v>36</v>
      </c>
      <c r="O26" s="75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3.5" customHeight="1" thickBot="1" x14ac:dyDescent="0.3">
      <c r="A27" s="28" t="s">
        <v>60</v>
      </c>
      <c r="B27" s="31"/>
      <c r="C27" s="32"/>
      <c r="D27" s="247">
        <v>17</v>
      </c>
      <c r="E27" s="258"/>
      <c r="F27" s="258"/>
      <c r="G27" s="258"/>
      <c r="H27" s="249"/>
      <c r="I27" s="79"/>
      <c r="J27" s="250">
        <v>15</v>
      </c>
      <c r="K27" s="251"/>
      <c r="L27" s="251"/>
      <c r="M27" s="251"/>
      <c r="N27" s="251"/>
      <c r="O27" s="25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3.5" customHeight="1" thickBot="1" x14ac:dyDescent="0.3">
      <c r="A28" s="19"/>
      <c r="B28" s="33" t="s">
        <v>70</v>
      </c>
      <c r="C28" s="34"/>
      <c r="D28" s="80"/>
      <c r="E28" s="81"/>
      <c r="F28" s="82"/>
      <c r="G28" s="83"/>
      <c r="H28" s="84"/>
      <c r="I28" s="85"/>
      <c r="J28" s="86"/>
      <c r="K28" s="87"/>
      <c r="L28" s="86"/>
      <c r="M28" s="84"/>
      <c r="N28" s="88"/>
      <c r="O28" s="89"/>
      <c r="P28" s="2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40.200000000000003" thickBot="1" x14ac:dyDescent="0.3">
      <c r="A29" s="35">
        <v>1</v>
      </c>
      <c r="B29" s="125" t="s">
        <v>48</v>
      </c>
      <c r="C29" s="36" t="s">
        <v>22</v>
      </c>
      <c r="D29" s="43">
        <v>2</v>
      </c>
      <c r="E29" s="44">
        <v>2</v>
      </c>
      <c r="F29" s="45"/>
      <c r="G29" s="46" t="s">
        <v>32</v>
      </c>
      <c r="H29" s="136">
        <v>5</v>
      </c>
      <c r="I29" s="90" t="s">
        <v>27</v>
      </c>
      <c r="J29" s="51"/>
      <c r="K29" s="91"/>
      <c r="L29" s="51"/>
      <c r="M29" s="51"/>
      <c r="N29" s="52"/>
      <c r="O29" s="90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26.4" x14ac:dyDescent="0.25">
      <c r="A30" s="108">
        <v>2</v>
      </c>
      <c r="B30" s="125" t="s">
        <v>102</v>
      </c>
      <c r="C30" s="111" t="s">
        <v>23</v>
      </c>
      <c r="D30" s="112">
        <v>2</v>
      </c>
      <c r="E30" s="113">
        <v>1</v>
      </c>
      <c r="F30" s="114"/>
      <c r="G30" s="115" t="s">
        <v>17</v>
      </c>
      <c r="H30" s="137">
        <v>3</v>
      </c>
      <c r="I30" s="90" t="s">
        <v>27</v>
      </c>
      <c r="J30" s="117"/>
      <c r="K30" s="118"/>
      <c r="L30" s="117"/>
      <c r="M30" s="117"/>
      <c r="N30" s="119"/>
      <c r="O30" s="116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30" customHeight="1" thickBot="1" x14ac:dyDescent="0.3">
      <c r="A31" s="37">
        <v>3</v>
      </c>
      <c r="B31" s="125" t="s">
        <v>49</v>
      </c>
      <c r="C31" s="27" t="s">
        <v>22</v>
      </c>
      <c r="D31" s="62"/>
      <c r="E31" s="63"/>
      <c r="F31" s="64"/>
      <c r="G31" s="65"/>
      <c r="H31" s="66"/>
      <c r="I31" s="120"/>
      <c r="J31" s="71">
        <v>2</v>
      </c>
      <c r="K31" s="102"/>
      <c r="L31" s="71">
        <v>1</v>
      </c>
      <c r="M31" s="71" t="s">
        <v>32</v>
      </c>
      <c r="N31" s="121">
        <v>3</v>
      </c>
      <c r="O31" s="120" t="s">
        <v>27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30" customHeight="1" x14ac:dyDescent="0.25">
      <c r="A32" s="108">
        <v>4</v>
      </c>
      <c r="B32" s="125" t="s">
        <v>51</v>
      </c>
      <c r="C32" s="122" t="s">
        <v>23</v>
      </c>
      <c r="D32" s="123"/>
      <c r="E32" s="123"/>
      <c r="F32" s="123"/>
      <c r="G32" s="123"/>
      <c r="H32" s="123"/>
      <c r="I32" s="103"/>
      <c r="J32" s="124">
        <v>2</v>
      </c>
      <c r="K32" s="124"/>
      <c r="L32" s="124">
        <v>1</v>
      </c>
      <c r="M32" s="124" t="s">
        <v>17</v>
      </c>
      <c r="N32" s="124">
        <v>3</v>
      </c>
      <c r="O32" s="103" t="s">
        <v>27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30" customHeight="1" x14ac:dyDescent="0.25">
      <c r="A33" s="108">
        <v>5</v>
      </c>
      <c r="B33" s="125" t="s">
        <v>101</v>
      </c>
      <c r="C33" s="122" t="s">
        <v>23</v>
      </c>
      <c r="D33" s="123"/>
      <c r="E33" s="123"/>
      <c r="F33" s="123"/>
      <c r="G33" s="123"/>
      <c r="H33" s="123"/>
      <c r="I33" s="103"/>
      <c r="J33" s="124">
        <v>1</v>
      </c>
      <c r="K33" s="124"/>
      <c r="L33" s="124">
        <v>1</v>
      </c>
      <c r="M33" s="124" t="s">
        <v>17</v>
      </c>
      <c r="N33" s="124">
        <v>3</v>
      </c>
      <c r="O33" s="103" t="s">
        <v>27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8.45" customHeight="1" thickBot="1" x14ac:dyDescent="0.3">
      <c r="A34" s="108">
        <v>6</v>
      </c>
      <c r="B34" s="125" t="s">
        <v>50</v>
      </c>
      <c r="C34" s="122" t="s">
        <v>24</v>
      </c>
      <c r="D34" s="123"/>
      <c r="E34" s="123"/>
      <c r="F34" s="123"/>
      <c r="G34" s="123"/>
      <c r="H34" s="123"/>
      <c r="I34" s="103"/>
      <c r="J34" s="124">
        <v>2</v>
      </c>
      <c r="K34" s="124">
        <v>1</v>
      </c>
      <c r="L34" s="124"/>
      <c r="M34" s="124" t="s">
        <v>17</v>
      </c>
      <c r="N34" s="124">
        <v>3</v>
      </c>
      <c r="O34" s="103" t="s">
        <v>27</v>
      </c>
      <c r="P34" s="2"/>
      <c r="Q34" s="2" t="s">
        <v>18</v>
      </c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 thickBot="1" x14ac:dyDescent="0.3">
      <c r="A35" s="128" t="s">
        <v>61</v>
      </c>
      <c r="B35" s="109"/>
      <c r="C35" s="126"/>
      <c r="D35" s="142">
        <f>SUM(D29:D34)</f>
        <v>4</v>
      </c>
      <c r="E35" s="142">
        <f t="shared" ref="E35:F35" si="0">SUM(E29:E34)</f>
        <v>3</v>
      </c>
      <c r="F35" s="72">
        <f t="shared" si="0"/>
        <v>0</v>
      </c>
      <c r="G35" s="93"/>
      <c r="H35" s="94">
        <v>8</v>
      </c>
      <c r="I35" s="95"/>
      <c r="J35" s="142">
        <f>SUM(J29:J34)</f>
        <v>7</v>
      </c>
      <c r="K35" s="142">
        <f t="shared" ref="K35:L35" si="1">SUM(K29:K34)</f>
        <v>1</v>
      </c>
      <c r="L35" s="142">
        <f t="shared" si="1"/>
        <v>3</v>
      </c>
      <c r="M35" s="96"/>
      <c r="N35" s="97">
        <v>12</v>
      </c>
      <c r="O35" s="95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141" customFormat="1" ht="15.75" customHeight="1" x14ac:dyDescent="0.25">
      <c r="A36" s="170"/>
      <c r="B36" s="174"/>
      <c r="C36" s="39"/>
      <c r="D36" s="253">
        <v>7</v>
      </c>
      <c r="E36" s="254"/>
      <c r="F36" s="255"/>
      <c r="G36" s="115"/>
      <c r="H36" s="146"/>
      <c r="I36" s="116"/>
      <c r="J36" s="253">
        <v>11</v>
      </c>
      <c r="K36" s="254"/>
      <c r="L36" s="255"/>
      <c r="M36" s="117"/>
      <c r="N36" s="119"/>
      <c r="O36" s="163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3.5" customHeight="1" thickBot="1" x14ac:dyDescent="0.3">
      <c r="A37" s="19"/>
      <c r="B37" s="33" t="s">
        <v>34</v>
      </c>
      <c r="C37" s="34"/>
      <c r="D37" s="80"/>
      <c r="E37" s="81"/>
      <c r="F37" s="82"/>
      <c r="G37" s="83"/>
      <c r="H37" s="84"/>
      <c r="I37" s="85"/>
      <c r="J37" s="86"/>
      <c r="K37" s="87"/>
      <c r="L37" s="86"/>
      <c r="M37" s="84"/>
      <c r="N37" s="88"/>
      <c r="O37" s="89"/>
      <c r="P37" s="2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15" thickBot="1" x14ac:dyDescent="0.3">
      <c r="A38" s="35">
        <v>1</v>
      </c>
      <c r="B38" s="107" t="s">
        <v>52</v>
      </c>
      <c r="C38" s="36" t="s">
        <v>22</v>
      </c>
      <c r="D38" s="123">
        <v>2</v>
      </c>
      <c r="E38" s="123"/>
      <c r="F38" s="123">
        <v>2</v>
      </c>
      <c r="G38" s="123" t="s">
        <v>15</v>
      </c>
      <c r="H38" s="123">
        <v>2</v>
      </c>
      <c r="I38" s="103" t="s">
        <v>27</v>
      </c>
      <c r="J38" s="124"/>
      <c r="K38" s="124"/>
      <c r="L38" s="124"/>
      <c r="M38" s="124"/>
      <c r="N38" s="124"/>
      <c r="O38" s="103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" thickBot="1" x14ac:dyDescent="0.3">
      <c r="A39" s="37">
        <v>2</v>
      </c>
      <c r="B39" s="107" t="s">
        <v>53</v>
      </c>
      <c r="C39" s="38" t="s">
        <v>23</v>
      </c>
      <c r="D39" s="123">
        <v>2</v>
      </c>
      <c r="E39" s="123"/>
      <c r="F39" s="123">
        <v>2</v>
      </c>
      <c r="G39" s="123" t="s">
        <v>15</v>
      </c>
      <c r="H39" s="123">
        <v>4</v>
      </c>
      <c r="I39" s="103" t="s">
        <v>27</v>
      </c>
      <c r="J39" s="124"/>
      <c r="K39" s="124"/>
      <c r="L39" s="124"/>
      <c r="M39" s="124"/>
      <c r="N39" s="124"/>
      <c r="O39" s="103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" thickBot="1" x14ac:dyDescent="0.3">
      <c r="A40" s="108">
        <v>3</v>
      </c>
      <c r="B40" s="107" t="s">
        <v>54</v>
      </c>
      <c r="C40" s="111" t="s">
        <v>24</v>
      </c>
      <c r="D40" s="123">
        <v>1</v>
      </c>
      <c r="E40" s="123">
        <v>1</v>
      </c>
      <c r="F40" s="123"/>
      <c r="G40" s="123" t="s">
        <v>15</v>
      </c>
      <c r="H40" s="123">
        <v>2</v>
      </c>
      <c r="I40" s="103" t="s">
        <v>27</v>
      </c>
      <c r="J40" s="124"/>
      <c r="K40" s="124"/>
      <c r="L40" s="124"/>
      <c r="M40" s="124"/>
      <c r="N40" s="124"/>
      <c r="O40" s="103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141" customFormat="1" ht="15" thickBot="1" x14ac:dyDescent="0.3">
      <c r="A41" s="108"/>
      <c r="B41" s="107" t="s">
        <v>55</v>
      </c>
      <c r="C41" s="111" t="s">
        <v>22</v>
      </c>
      <c r="D41" s="123"/>
      <c r="E41" s="123"/>
      <c r="F41" s="123"/>
      <c r="G41" s="123"/>
      <c r="H41" s="123"/>
      <c r="I41" s="103"/>
      <c r="J41" s="124">
        <v>2</v>
      </c>
      <c r="K41" s="124"/>
      <c r="L41" s="124">
        <v>2</v>
      </c>
      <c r="M41" s="124" t="s">
        <v>15</v>
      </c>
      <c r="N41" s="124">
        <v>2</v>
      </c>
      <c r="O41" s="103" t="s">
        <v>27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s="141" customFormat="1" ht="15" thickBot="1" x14ac:dyDescent="0.3">
      <c r="A42" s="108">
        <v>4</v>
      </c>
      <c r="B42" s="107" t="s">
        <v>56</v>
      </c>
      <c r="C42" s="130" t="s">
        <v>24</v>
      </c>
      <c r="D42" s="123"/>
      <c r="E42" s="123"/>
      <c r="F42" s="123"/>
      <c r="G42" s="123"/>
      <c r="H42" s="123"/>
      <c r="I42" s="103"/>
      <c r="J42" s="124">
        <v>1</v>
      </c>
      <c r="K42" s="124">
        <v>1</v>
      </c>
      <c r="L42" s="124"/>
      <c r="M42" s="124" t="s">
        <v>15</v>
      </c>
      <c r="N42" s="124">
        <v>2</v>
      </c>
      <c r="O42" s="103" t="s">
        <v>27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s="141" customFormat="1" ht="13.5" customHeight="1" thickBot="1" x14ac:dyDescent="0.3">
      <c r="A43" s="108">
        <v>5</v>
      </c>
      <c r="B43" s="167" t="s">
        <v>71</v>
      </c>
      <c r="C43" s="36" t="s">
        <v>24</v>
      </c>
      <c r="D43" s="147"/>
      <c r="E43" s="148">
        <v>2</v>
      </c>
      <c r="F43" s="92"/>
      <c r="G43" s="93" t="s">
        <v>15</v>
      </c>
      <c r="H43" s="149">
        <v>1</v>
      </c>
      <c r="I43" s="150" t="s">
        <v>27</v>
      </c>
      <c r="J43" s="147"/>
      <c r="K43" s="148">
        <v>2</v>
      </c>
      <c r="L43" s="92"/>
      <c r="M43" s="93" t="s">
        <v>15</v>
      </c>
      <c r="N43" s="149">
        <v>1</v>
      </c>
      <c r="O43" s="150" t="s">
        <v>27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s="141" customFormat="1" ht="13.5" customHeight="1" x14ac:dyDescent="0.25">
      <c r="A44" s="108"/>
      <c r="B44" s="164"/>
      <c r="C44" s="111"/>
      <c r="D44" s="115"/>
      <c r="E44" s="165"/>
      <c r="F44" s="115"/>
      <c r="G44" s="115"/>
      <c r="H44" s="165"/>
      <c r="I44" s="166"/>
      <c r="J44" s="115"/>
      <c r="K44" s="165"/>
      <c r="L44" s="115"/>
      <c r="M44" s="115"/>
      <c r="N44" s="165"/>
      <c r="O44" s="166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s="141" customFormat="1" ht="12.75" customHeight="1" thickBot="1" x14ac:dyDescent="0.3">
      <c r="A45" s="129"/>
      <c r="B45" s="151" t="s">
        <v>72</v>
      </c>
      <c r="C45" s="152"/>
      <c r="D45" s="153">
        <v>5</v>
      </c>
      <c r="E45" s="154">
        <v>3</v>
      </c>
      <c r="F45" s="155">
        <v>4</v>
      </c>
      <c r="G45" s="156"/>
      <c r="H45" s="157">
        <f>SUM(H37:H43)</f>
        <v>9</v>
      </c>
      <c r="I45" s="158"/>
      <c r="J45" s="159">
        <v>3</v>
      </c>
      <c r="K45" s="160">
        <v>3</v>
      </c>
      <c r="L45" s="159">
        <v>2</v>
      </c>
      <c r="M45" s="159"/>
      <c r="N45" s="161">
        <v>5</v>
      </c>
      <c r="O45" s="16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thickBot="1" x14ac:dyDescent="0.3">
      <c r="C46" s="39"/>
      <c r="D46" s="236">
        <v>23</v>
      </c>
      <c r="E46" s="237"/>
      <c r="F46" s="237"/>
      <c r="G46" s="238"/>
      <c r="H46" s="131" t="s">
        <v>19</v>
      </c>
      <c r="I46" s="131"/>
      <c r="J46" s="239">
        <v>26</v>
      </c>
      <c r="K46" s="240"/>
      <c r="L46" s="240"/>
      <c r="M46" s="241"/>
      <c r="N46" s="132" t="s">
        <v>19</v>
      </c>
      <c r="O46" s="13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5">
      <c r="A49" s="2"/>
      <c r="B49" s="98" t="s">
        <v>33</v>
      </c>
      <c r="C49" s="110">
        <f>(D46+J46)/2</f>
        <v>24.5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5">
      <c r="A50" s="2"/>
      <c r="B50" s="98" t="s">
        <v>28</v>
      </c>
      <c r="C50">
        <f>C52+C51</f>
        <v>596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5">
      <c r="A51" s="2"/>
      <c r="B51" s="99" t="s">
        <v>29</v>
      </c>
      <c r="C51" s="110">
        <f>(D26+D35)*14+(J26+J35)*10</f>
        <v>332</v>
      </c>
      <c r="D51" t="s">
        <v>35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5">
      <c r="B52" s="99" t="s">
        <v>30</v>
      </c>
      <c r="C52">
        <f>(E26+F26+E35+F35)*14+(K26+L26+K35+L35)*10</f>
        <v>264</v>
      </c>
      <c r="D52" t="s">
        <v>35</v>
      </c>
    </row>
    <row r="53" spans="1:27" s="135" customFormat="1" ht="15.75" customHeight="1" x14ac:dyDescent="0.25">
      <c r="B53" s="139"/>
    </row>
    <row r="54" spans="1:27" ht="30" customHeight="1" x14ac:dyDescent="0.25">
      <c r="B54" s="140" t="s">
        <v>65</v>
      </c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</row>
    <row r="55" spans="1:27" ht="15.75" customHeight="1" x14ac:dyDescent="0.25">
      <c r="B55" s="122" t="s">
        <v>66</v>
      </c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 t="s">
        <v>67</v>
      </c>
      <c r="O55" s="134"/>
    </row>
    <row r="56" spans="1:27" s="135" customFormat="1" ht="15.75" customHeight="1" x14ac:dyDescent="0.25">
      <c r="B56" s="2"/>
    </row>
    <row r="57" spans="1:27" ht="15.75" customHeight="1" x14ac:dyDescent="0.25">
      <c r="B57" s="8" t="s">
        <v>0</v>
      </c>
      <c r="C57" s="8" t="s">
        <v>1</v>
      </c>
      <c r="D57" s="2"/>
      <c r="E57" s="2"/>
      <c r="F57" s="2"/>
      <c r="G57" s="2"/>
      <c r="H57" s="2"/>
      <c r="I57" s="2"/>
      <c r="J57" s="242" t="s">
        <v>3</v>
      </c>
      <c r="K57" s="243"/>
      <c r="L57" s="243"/>
      <c r="M57" s="243"/>
      <c r="N57" s="243"/>
      <c r="O57" s="243"/>
    </row>
    <row r="58" spans="1:27" ht="15.75" customHeight="1" x14ac:dyDescent="0.25">
      <c r="B58" s="133" t="s">
        <v>62</v>
      </c>
      <c r="C58" s="133" t="s">
        <v>63</v>
      </c>
      <c r="J58" s="110" t="s">
        <v>64</v>
      </c>
    </row>
    <row r="59" spans="1:27" ht="15.75" customHeight="1" x14ac:dyDescent="0.25"/>
    <row r="60" spans="1:27" ht="15.75" customHeight="1" x14ac:dyDescent="0.25"/>
    <row r="61" spans="1:27" ht="15.75" customHeight="1" x14ac:dyDescent="0.25"/>
    <row r="62" spans="1:27" ht="15.75" customHeight="1" x14ac:dyDescent="0.25"/>
    <row r="63" spans="1:27" ht="15.75" customHeight="1" x14ac:dyDescent="0.25"/>
    <row r="64" spans="1:27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</sheetData>
  <mergeCells count="9">
    <mergeCell ref="J57:O57"/>
    <mergeCell ref="D13:F13"/>
    <mergeCell ref="J13:L13"/>
    <mergeCell ref="D27:H27"/>
    <mergeCell ref="J27:O27"/>
    <mergeCell ref="D46:G46"/>
    <mergeCell ref="J46:M46"/>
    <mergeCell ref="J36:L36"/>
    <mergeCell ref="D36:F36"/>
  </mergeCells>
  <pageMargins left="0.7" right="0.7" top="0.75" bottom="0.75" header="0.3" footer="0.3"/>
  <pageSetup paperSize="9" scale="95" fitToHeight="0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Anul II</vt:lpstr>
      <vt:lpstr>Anul III</vt:lpstr>
      <vt:lpstr>'Anul III'!Print_Area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ANA MARIA ROANGHES MUREANU</cp:lastModifiedBy>
  <cp:lastPrinted>2024-07-02T06:24:08Z</cp:lastPrinted>
  <dcterms:created xsi:type="dcterms:W3CDTF">2018-04-18T08:50:26Z</dcterms:created>
  <dcterms:modified xsi:type="dcterms:W3CDTF">2026-07-03T14:17:48Z</dcterms:modified>
</cp:coreProperties>
</file>